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Quick class size" sheetId="2" r:id="rId5"/>
  </sheets>
  <definedNames/>
  <calcPr/>
  <extLst>
    <ext uri="GoogleSheetsCustomDataVersion1">
      <go:sheetsCustomData xmlns:go="http://customooxmlschemas.google.com/" r:id="rId6" roundtripDataSignature="AMtx7mh1of7GcvxISjYP42ywC5X5apSO9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4">
      <text>
        <t xml:space="preserve">======
ID#AAAAQ6pEMp8
Maria Andersen    (2021-10-15 03:16:11)
measurement taken frm google earth of achang aasp patch</t>
      </text>
    </comment>
    <comment authorId="0" ref="C9">
      <text>
        <t xml:space="preserve">======
ID#AAAAHUq7sSg
laurie raymundo    (2020-11-24 01:10:32)
Claire/Whitney: is the polygon info for Ypao doable?</t>
      </text>
    </comment>
  </commentList>
  <extLst>
    <ext uri="GoogleSheetsCustomDataVersion1">
      <go:sheetsCustomData xmlns:go="http://customooxmlschemas.google.com/" r:id="rId1" roundtripDataSignature="AMtx7mgd3hkGe74xfaNB2TWxLP+/f//q/A=="/>
    </ext>
  </extLst>
</comments>
</file>

<file path=xl/sharedStrings.xml><?xml version="1.0" encoding="utf-8"?>
<sst xmlns="http://schemas.openxmlformats.org/spreadsheetml/2006/main" count="170" uniqueCount="109">
  <si>
    <t>Done</t>
  </si>
  <si>
    <t>Site</t>
  </si>
  <si>
    <t>Est.</t>
  </si>
  <si>
    <t>Est. Mean Extent, m2</t>
  </si>
  <si>
    <t>Est. Mean Extent,</t>
  </si>
  <si>
    <t>Total Points Per Colony Types</t>
  </si>
  <si>
    <t xml:space="preserve">PIT Mean % </t>
  </si>
  <si>
    <t>SD %</t>
  </si>
  <si>
    <t>Quad Mean</t>
  </si>
  <si>
    <t>SD</t>
  </si>
  <si>
    <t>Mean</t>
  </si>
  <si>
    <t xml:space="preserve">SD </t>
  </si>
  <si>
    <t xml:space="preserve">PIT Mean </t>
  </si>
  <si>
    <t>% Mean Species Composition Per Site</t>
  </si>
  <si>
    <t>NOTES</t>
  </si>
  <si>
    <t>Polygon, m2</t>
  </si>
  <si>
    <t>(PolygonX%cover)</t>
  </si>
  <si>
    <t>ha</t>
  </si>
  <si>
    <t>SC</t>
  </si>
  <si>
    <t>TH</t>
  </si>
  <si>
    <t>ST</t>
  </si>
  <si>
    <t>Stag Cover</t>
  </si>
  <si>
    <t xml:space="preserve">% Live </t>
  </si>
  <si>
    <t>% Live</t>
  </si>
  <si>
    <t xml:space="preserve">% Dead </t>
  </si>
  <si>
    <t>% Dead</t>
  </si>
  <si>
    <t>% Rubble</t>
  </si>
  <si>
    <t>APUL</t>
  </si>
  <si>
    <t>AMUR</t>
  </si>
  <si>
    <t>ATER</t>
  </si>
  <si>
    <t>AASP</t>
  </si>
  <si>
    <t>AACU</t>
  </si>
  <si>
    <t>AcfMUR</t>
  </si>
  <si>
    <t>AMIC</t>
  </si>
  <si>
    <t>AVAU</t>
  </si>
  <si>
    <t>AVIR</t>
  </si>
  <si>
    <t>AAUS</t>
  </si>
  <si>
    <t>AcSP</t>
  </si>
  <si>
    <t>Urunao</t>
  </si>
  <si>
    <t>estimated distribution; Dominated by APUL; diff growth form in small scattered colonies near shore. Sampled for Dave.</t>
  </si>
  <si>
    <t>Double Reef</t>
  </si>
  <si>
    <t xml:space="preserve">All rubble/100% mortality </t>
  </si>
  <si>
    <t>Sharks Hole</t>
  </si>
  <si>
    <t>Tanguisson</t>
  </si>
  <si>
    <t>Tumon Outrigger</t>
  </si>
  <si>
    <t>Tumon Matapang</t>
  </si>
  <si>
    <t>Tumon Ypao</t>
  </si>
  <si>
    <t>**Tumon TOTAL</t>
  </si>
  <si>
    <t>Additional AMUR colonies observed in 2022 by RC; largest was 5m diam. small area nearshore of large thicket</t>
  </si>
  <si>
    <t>East Agana</t>
  </si>
  <si>
    <t>West Agana</t>
  </si>
  <si>
    <t>Adelup Governors</t>
  </si>
  <si>
    <t>Adelup NPS</t>
  </si>
  <si>
    <t>Adelup Total</t>
  </si>
  <si>
    <t>Luminao</t>
  </si>
  <si>
    <t>NA</t>
  </si>
  <si>
    <t xml:space="preserve">PIT not done; colonies assessed individually to get total est area. </t>
  </si>
  <si>
    <t>Piti Bomb Holes</t>
  </si>
  <si>
    <t>Piti Tepungan shallow west</t>
  </si>
  <si>
    <t>Piti Tepungan shallow east</t>
  </si>
  <si>
    <t>No PIT; colonies assessed individually. % cover of staghorn (59.3 m2) is the sum of individual colony areas. Mean % is calculated within the polygon</t>
  </si>
  <si>
    <t>Piti Tepungan deep</t>
  </si>
  <si>
    <t>No PIT; colonies assessed individually. % cover of staghorn (748 m2) is the sum of individual colony areas. Mean % is calculated within the polygon</t>
  </si>
  <si>
    <t>Piti Total</t>
  </si>
  <si>
    <t>Agat Cemetary</t>
  </si>
  <si>
    <t>Alutom</t>
  </si>
  <si>
    <t>~90</t>
  </si>
  <si>
    <t>~10</t>
  </si>
  <si>
    <t>previous record listed APUL, with a few scattered colonies of AASP (2013)</t>
  </si>
  <si>
    <t>Cocos &amp; Babi Island</t>
  </si>
  <si>
    <t>Search for live colonies on July 1, 2020; few live colonies seen. Large Babi thicket not found. Old rubble fields</t>
  </si>
  <si>
    <t>Babi Island Reef Flat (ACH)</t>
  </si>
  <si>
    <t>AcfPUL needs to be verified by Dave. Could be more APUL.</t>
  </si>
  <si>
    <t>Togcha R./Shimizu</t>
  </si>
  <si>
    <t>No % cover because PIT was not done; colonies assessed individually to get total est area</t>
  </si>
  <si>
    <t>Calvo Beach</t>
  </si>
  <si>
    <t>Record of APUL only seen in 2015. Nothing seen since.</t>
  </si>
  <si>
    <t>Apra Western Shoals</t>
  </si>
  <si>
    <t>Apra Big Blue</t>
  </si>
  <si>
    <t>Apra DogLeg and Family</t>
  </si>
  <si>
    <t>Visual estimate; 1 remaining thicket with a very small live patch; the rest was dead.</t>
  </si>
  <si>
    <t>Apra Gabgab</t>
  </si>
  <si>
    <t>rubble patch of 2 colonies of AVAU but rubble data not recorded</t>
  </si>
  <si>
    <t>Apra TOTAL</t>
  </si>
  <si>
    <t>n=24*</t>
  </si>
  <si>
    <t>Apra Inner/Jade Shoals</t>
  </si>
  <si>
    <t>XX</t>
  </si>
  <si>
    <t>FaiFai reef flat</t>
  </si>
  <si>
    <t>??</t>
  </si>
  <si>
    <t>Asan</t>
  </si>
  <si>
    <t>Notes on calculations:</t>
  </si>
  <si>
    <t>Mean size</t>
  </si>
  <si>
    <t>Bold in red: pops !00% dead</t>
  </si>
  <si>
    <t>*Cocos/Babi, PIT Bomb</t>
  </si>
  <si>
    <t xml:space="preserve">Holes and LUM: </t>
  </si>
  <si>
    <t>Est Mean Extent</t>
  </si>
  <si>
    <t xml:space="preserve">based on total sum of </t>
  </si>
  <si>
    <t>colony sizes only; no PIT</t>
  </si>
  <si>
    <t xml:space="preserve">**Calvo: est from previous </t>
  </si>
  <si>
    <t>reports</t>
  </si>
  <si>
    <t>**GabGab: visual estimate</t>
  </si>
  <si>
    <t>Big Blue: several colonies</t>
  </si>
  <si>
    <t>outside polygon added</t>
  </si>
  <si>
    <t>to total area of polygon</t>
  </si>
  <si>
    <t xml:space="preserve">* Tumon considered a single </t>
  </si>
  <si>
    <t>site; Apra sites considered</t>
  </si>
  <si>
    <t>separate because they are physically</t>
  </si>
  <si>
    <t>separated on different shoals</t>
  </si>
  <si>
    <t>Piti Tepungan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</si>
</sst>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7">
    <font>
      <sz val="12.0"/>
      <color theme="1"/>
      <name val="Calibri"/>
      <scheme val="minor"/>
    </font>
    <font>
      <b/>
      <sz val="12.0"/>
      <color theme="1"/>
      <name val="Calibri"/>
    </font>
    <font>
      <b/>
      <sz val="12.0"/>
      <color rgb="FF000000"/>
      <name val="Calibri"/>
    </font>
    <font>
      <b/>
      <sz val="12.0"/>
      <color rgb="FF000000"/>
      <name val="Calibri"/>
      <scheme val="minor"/>
    </font>
    <font/>
    <font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color rgb="FF000000"/>
      <name val="Calibri"/>
    </font>
    <font>
      <b/>
      <color rgb="FFFF0000"/>
      <name val="Calibri"/>
    </font>
    <font>
      <b/>
      <color rgb="FF000000"/>
      <name val="Calibri"/>
    </font>
    <font>
      <b/>
      <color theme="1"/>
      <name val="Calibri"/>
    </font>
    <font>
      <color theme="1"/>
      <name val="Arial"/>
    </font>
    <font>
      <b/>
      <color rgb="FF000000"/>
      <name val="Calibri"/>
      <scheme val="minor"/>
    </font>
    <font>
      <color rgb="FF000000"/>
      <name val="Calibri"/>
      <scheme val="minor"/>
    </font>
    <font>
      <color rgb="FF000000"/>
      <name val="Arial"/>
    </font>
    <font>
      <b/>
      <color rgb="FFFF0000"/>
      <name val="Calibri"/>
      <scheme val="minor"/>
    </font>
    <font>
      <sz val="12.0"/>
      <color rgb="FF000000"/>
      <name val="Calibri"/>
    </font>
    <font>
      <color rgb="FF0000FF"/>
      <name val="Calibri"/>
    </font>
    <font>
      <sz val="12.0"/>
      <color rgb="FF0000FF"/>
      <name val="Calibri"/>
    </font>
    <font>
      <color rgb="FF0000FF"/>
      <name val="Calibri"/>
      <scheme val="minor"/>
    </font>
    <font>
      <color rgb="FFFF0000"/>
      <name val="Calibri"/>
      <scheme val="minor"/>
    </font>
    <font>
      <sz val="12.0"/>
      <color rgb="FFFF0000"/>
      <name val="Calibri"/>
    </font>
    <font>
      <color rgb="FF1155CC"/>
      <name val="Calibri"/>
    </font>
    <font>
      <color rgb="FF0B5394"/>
      <name val="Calibri"/>
    </font>
    <font>
      <color rgb="FFFF0000"/>
      <name val="Calibri"/>
    </font>
    <font>
      <sz val="10.0"/>
      <color theme="1"/>
      <name val="Times New Roman"/>
    </font>
  </fonts>
  <fills count="12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</fills>
  <borders count="28">
    <border/>
    <border>
      <right style="thin">
        <color rgb="FF000000"/>
      </right>
    </border>
    <border>
      <right/>
      <top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/>
    </border>
    <border>
      <top/>
      <bottom/>
    </border>
    <border>
      <lef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3" fontId="2" numFmtId="0" xfId="0" applyAlignment="1" applyBorder="1" applyFill="1" applyFont="1">
      <alignment horizontal="center"/>
    </xf>
    <xf borderId="4" fillId="2" fontId="2" numFmtId="0" xfId="0" applyAlignment="1" applyBorder="1" applyFont="1">
      <alignment horizontal="center" shrinkToFit="0" wrapText="1"/>
    </xf>
    <xf borderId="5" fillId="2" fontId="3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horizontal="center"/>
    </xf>
    <xf borderId="6" fillId="0" fontId="4" numFmtId="0" xfId="0" applyBorder="1" applyFont="1"/>
    <xf borderId="4" fillId="4" fontId="1" numFmtId="0" xfId="0" applyAlignment="1" applyBorder="1" applyFill="1" applyFont="1">
      <alignment horizontal="center"/>
    </xf>
    <xf borderId="6" fillId="4" fontId="1" numFmtId="0" xfId="0" applyAlignment="1" applyBorder="1" applyFont="1">
      <alignment horizontal="center"/>
    </xf>
    <xf borderId="4" fillId="5" fontId="1" numFmtId="0" xfId="0" applyAlignment="1" applyBorder="1" applyFill="1" applyFont="1">
      <alignment horizontal="center"/>
    </xf>
    <xf borderId="6" fillId="5" fontId="1" numFmtId="0" xfId="0" applyAlignment="1" applyBorder="1" applyFont="1">
      <alignment horizontal="center"/>
    </xf>
    <xf borderId="4" fillId="6" fontId="1" numFmtId="0" xfId="0" applyAlignment="1" applyBorder="1" applyFill="1" applyFont="1">
      <alignment horizontal="center"/>
    </xf>
    <xf borderId="6" fillId="6" fontId="1" numFmtId="0" xfId="0" applyAlignment="1" applyBorder="1" applyFont="1">
      <alignment horizontal="center"/>
    </xf>
    <xf borderId="4" fillId="2" fontId="2" numFmtId="0" xfId="0" applyAlignment="1" applyBorder="1" applyFont="1">
      <alignment horizontal="center"/>
    </xf>
    <xf borderId="0" fillId="2" fontId="2" numFmtId="0" xfId="0" applyAlignment="1" applyFont="1">
      <alignment horizontal="center"/>
    </xf>
    <xf borderId="7" fillId="2" fontId="2" numFmtId="0" xfId="0" applyAlignment="1" applyBorder="1" applyFont="1">
      <alignment horizontal="center"/>
    </xf>
    <xf borderId="8" fillId="2" fontId="2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9" fillId="0" fontId="4" numFmtId="0" xfId="0" applyBorder="1" applyFont="1"/>
    <xf borderId="10" fillId="0" fontId="4" numFmtId="0" xfId="0" applyBorder="1" applyFont="1"/>
    <xf borderId="11" fillId="3" fontId="2" numFmtId="0" xfId="0" applyAlignment="1" applyBorder="1" applyFont="1">
      <alignment horizontal="center" shrinkToFit="0" wrapText="1"/>
    </xf>
    <xf borderId="12" fillId="2" fontId="2" numFmtId="0" xfId="0" applyAlignment="1" applyBorder="1" applyFont="1">
      <alignment horizontal="center" shrinkToFit="0" wrapText="1"/>
    </xf>
    <xf borderId="13" fillId="2" fontId="3" numFmtId="0" xfId="0" applyAlignment="1" applyBorder="1" applyFont="1">
      <alignment horizontal="center" shrinkToFit="0" wrapText="1"/>
    </xf>
    <xf borderId="14" fillId="2" fontId="1" numFmtId="0" xfId="0" applyAlignment="1" applyBorder="1" applyFont="1">
      <alignment horizontal="center" shrinkToFit="0" wrapText="1"/>
    </xf>
    <xf borderId="15" fillId="2" fontId="1" numFmtId="0" xfId="0" applyAlignment="1" applyBorder="1" applyFont="1">
      <alignment horizontal="center" shrinkToFit="0" wrapText="1"/>
    </xf>
    <xf borderId="11" fillId="2" fontId="1" numFmtId="0" xfId="0" applyAlignment="1" applyBorder="1" applyFont="1">
      <alignment horizontal="center" shrinkToFit="0" wrapText="1"/>
    </xf>
    <xf borderId="12" fillId="4" fontId="1" numFmtId="0" xfId="0" applyAlignment="1" applyBorder="1" applyFont="1">
      <alignment horizontal="center" shrinkToFit="0" wrapText="1"/>
    </xf>
    <xf borderId="13" fillId="4" fontId="1" numFmtId="0" xfId="0" applyAlignment="1" applyBorder="1" applyFont="1">
      <alignment horizontal="center" shrinkToFit="0" wrapText="1"/>
    </xf>
    <xf borderId="12" fillId="7" fontId="1" numFmtId="0" xfId="0" applyAlignment="1" applyBorder="1" applyFill="1" applyFont="1">
      <alignment horizontal="center" shrinkToFit="0" wrapText="1"/>
    </xf>
    <xf borderId="13" fillId="5" fontId="1" numFmtId="0" xfId="0" applyAlignment="1" applyBorder="1" applyFont="1">
      <alignment horizontal="center" shrinkToFit="0" wrapText="1"/>
    </xf>
    <xf borderId="12" fillId="6" fontId="1" numFmtId="0" xfId="0" applyAlignment="1" applyBorder="1" applyFont="1">
      <alignment horizontal="center" shrinkToFit="0" wrapText="1"/>
    </xf>
    <xf borderId="13" fillId="6" fontId="1" numFmtId="0" xfId="0" applyAlignment="1" applyBorder="1" applyFont="1">
      <alignment horizontal="center" shrinkToFit="0" wrapText="1"/>
    </xf>
    <xf borderId="16" fillId="2" fontId="2" numFmtId="0" xfId="0" applyAlignment="1" applyBorder="1" applyFont="1">
      <alignment horizontal="center" shrinkToFit="0" wrapText="1"/>
    </xf>
    <xf borderId="14" fillId="2" fontId="2" numFmtId="0" xfId="0" applyAlignment="1" applyBorder="1" applyFont="1">
      <alignment horizontal="center" shrinkToFit="0" wrapText="1"/>
    </xf>
    <xf borderId="15" fillId="2" fontId="2" numFmtId="0" xfId="0" applyAlignment="1" applyBorder="1" applyFont="1">
      <alignment horizontal="center" shrinkToFit="0" wrapText="1"/>
    </xf>
    <xf borderId="11" fillId="2" fontId="2" numFmtId="0" xfId="0" applyAlignment="1" applyBorder="1" applyFont="1">
      <alignment horizontal="center" shrinkToFit="0" wrapText="1"/>
    </xf>
    <xf borderId="17" fillId="2" fontId="2" numFmtId="0" xfId="0" applyAlignment="1" applyBorder="1" applyFont="1">
      <alignment horizontal="center" shrinkToFit="0" wrapText="1"/>
    </xf>
    <xf borderId="12" fillId="2" fontId="6" numFmtId="0" xfId="0" applyAlignment="1" applyBorder="1" applyFont="1">
      <alignment horizontal="center" shrinkToFit="0" wrapText="1"/>
    </xf>
    <xf borderId="16" fillId="0" fontId="5" numFmtId="0" xfId="0" applyAlignment="1" applyBorder="1" applyFont="1">
      <alignment horizontal="center"/>
    </xf>
    <xf borderId="16" fillId="0" fontId="7" numFmtId="0" xfId="0" applyBorder="1" applyFont="1"/>
    <xf borderId="0" fillId="0" fontId="8" numFmtId="0" xfId="0" applyAlignment="1" applyFon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18" fillId="8" fontId="5" numFmtId="2" xfId="0" applyAlignment="1" applyBorder="1" applyFill="1" applyFont="1" applyNumberFormat="1">
      <alignment horizontal="center" shrinkToFit="0" wrapText="1"/>
    </xf>
    <xf borderId="0" fillId="8" fontId="5" numFmtId="2" xfId="0" applyAlignment="1" applyFont="1" applyNumberForma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center" readingOrder="0" shrinkToFit="0" wrapText="1"/>
    </xf>
    <xf borderId="18" fillId="0" fontId="5" numFmtId="0" xfId="0" applyAlignment="1" applyBorder="1" applyFont="1">
      <alignment horizontal="center" shrinkToFit="0" wrapText="1"/>
    </xf>
    <xf borderId="18" fillId="7" fontId="5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center" shrinkToFit="0" wrapText="1"/>
    </xf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5" numFmtId="0" xfId="0" applyFont="1"/>
    <xf borderId="0" fillId="0" fontId="8" numFmtId="0" xfId="0" applyAlignment="1" applyFont="1">
      <alignment horizontal="center"/>
    </xf>
    <xf borderId="0" fillId="0" fontId="6" numFmtId="0" xfId="0" applyAlignment="1" applyFont="1">
      <alignment horizontal="center" vertical="bottom"/>
    </xf>
    <xf borderId="18" fillId="8" fontId="9" numFmtId="2" xfId="0" applyAlignment="1" applyBorder="1" applyFont="1" applyNumberFormat="1">
      <alignment horizontal="center"/>
    </xf>
    <xf borderId="18" fillId="0" fontId="5" numFmtId="2" xfId="0" applyAlignment="1" applyBorder="1" applyFont="1" applyNumberFormat="1">
      <alignment horizontal="center"/>
    </xf>
    <xf borderId="0" fillId="0" fontId="5" numFmtId="2" xfId="0" applyAlignment="1" applyFont="1" applyNumberFormat="1">
      <alignment horizontal="center"/>
    </xf>
    <xf borderId="18" fillId="7" fontId="5" numFmtId="2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/>
    </xf>
    <xf borderId="18" fillId="0" fontId="5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18" fillId="8" fontId="5" numFmtId="2" xfId="0" applyAlignment="1" applyBorder="1" applyFont="1" applyNumberFormat="1">
      <alignment horizontal="center"/>
    </xf>
    <xf borderId="0" fillId="0" fontId="5" numFmtId="0" xfId="0" applyAlignment="1" applyFont="1">
      <alignment horizontal="center" readingOrder="0"/>
    </xf>
    <xf borderId="0" fillId="7" fontId="5" numFmtId="2" xfId="0" applyAlignment="1" applyFont="1" applyNumberFormat="1">
      <alignment horizontal="center"/>
    </xf>
    <xf borderId="18" fillId="7" fontId="5" numFmtId="2" xfId="0" applyAlignment="1" applyBorder="1" applyFont="1" applyNumberFormat="1">
      <alignment horizontal="center"/>
    </xf>
    <xf borderId="1" fillId="0" fontId="5" numFmtId="164" xfId="0" applyAlignment="1" applyBorder="1" applyFont="1" applyNumberFormat="1">
      <alignment horizontal="center"/>
    </xf>
    <xf borderId="19" fillId="0" fontId="8" numFmtId="0" xfId="0" applyAlignment="1" applyBorder="1" applyFont="1">
      <alignment horizontal="center" readingOrder="0" shrinkToFit="0" wrapText="1"/>
    </xf>
    <xf borderId="20" fillId="0" fontId="10" numFmtId="0" xfId="0" applyAlignment="1" applyBorder="1" applyFont="1">
      <alignment horizontal="center"/>
    </xf>
    <xf borderId="20" fillId="0" fontId="6" numFmtId="0" xfId="0" applyAlignment="1" applyBorder="1" applyFont="1">
      <alignment horizontal="center"/>
    </xf>
    <xf borderId="21" fillId="8" fontId="11" numFmtId="2" xfId="0" applyAlignment="1" applyBorder="1" applyFont="1" applyNumberFormat="1">
      <alignment horizontal="center"/>
    </xf>
    <xf borderId="20" fillId="8" fontId="11" numFmtId="2" xfId="0" applyAlignment="1" applyBorder="1" applyFont="1" applyNumberFormat="1">
      <alignment horizontal="center" shrinkToFit="0" wrapText="1"/>
    </xf>
    <xf borderId="20" fillId="0" fontId="5" numFmtId="0" xfId="0" applyAlignment="1" applyBorder="1" applyFont="1">
      <alignment horizontal="center"/>
    </xf>
    <xf borderId="21" fillId="0" fontId="5" numFmtId="2" xfId="0" applyAlignment="1" applyBorder="1" applyFont="1" applyNumberFormat="1">
      <alignment horizontal="center"/>
    </xf>
    <xf borderId="21" fillId="7" fontId="11" numFmtId="2" xfId="0" applyAlignment="1" applyBorder="1" applyFont="1" applyNumberFormat="1">
      <alignment horizontal="center"/>
    </xf>
    <xf borderId="20" fillId="0" fontId="5" numFmtId="164" xfId="0" applyAlignment="1" applyBorder="1" applyFont="1" applyNumberFormat="1">
      <alignment horizontal="center"/>
    </xf>
    <xf borderId="21" fillId="0" fontId="5" numFmtId="0" xfId="0" applyAlignment="1" applyBorder="1" applyFont="1">
      <alignment horizontal="center" readingOrder="0"/>
    </xf>
    <xf borderId="20" fillId="0" fontId="6" numFmtId="0" xfId="0" applyBorder="1" applyFont="1"/>
    <xf borderId="20" fillId="0" fontId="5" numFmtId="0" xfId="0" applyBorder="1" applyFont="1"/>
    <xf borderId="22" fillId="0" fontId="5" numFmtId="0" xfId="0" applyBorder="1" applyFont="1"/>
    <xf borderId="0" fillId="0" fontId="7" numFmtId="0" xfId="0" applyAlignment="1" applyFont="1">
      <alignment horizontal="center"/>
    </xf>
    <xf borderId="0" fillId="0" fontId="12" numFmtId="4" xfId="0" applyAlignment="1" applyFont="1" applyNumberFormat="1">
      <alignment horizontal="center" vertical="bottom"/>
    </xf>
    <xf borderId="1" fillId="0" fontId="12" numFmtId="4" xfId="0" applyAlignment="1" applyBorder="1" applyFont="1" applyNumberFormat="1">
      <alignment horizontal="center" vertical="bottom"/>
    </xf>
    <xf borderId="0" fillId="0" fontId="13" numFmtId="0" xfId="0" applyAlignment="1" applyFont="1">
      <alignment horizontal="center"/>
    </xf>
    <xf borderId="18" fillId="8" fontId="11" numFmtId="2" xfId="0" applyAlignment="1" applyBorder="1" applyFont="1" applyNumberFormat="1">
      <alignment horizontal="center"/>
    </xf>
    <xf borderId="18" fillId="7" fontId="11" numFmtId="2" xfId="0" applyAlignment="1" applyBorder="1" applyFont="1" applyNumberFormat="1">
      <alignment horizontal="center"/>
    </xf>
    <xf borderId="0" fillId="0" fontId="5" numFmtId="164" xfId="0" applyAlignment="1" applyFont="1" applyNumberFormat="1">
      <alignment horizontal="center" readingOrder="0"/>
    </xf>
    <xf borderId="18" fillId="8" fontId="7" numFmtId="2" xfId="0" applyAlignment="1" applyBorder="1" applyFont="1" applyNumberFormat="1">
      <alignment horizontal="center"/>
    </xf>
    <xf borderId="0" fillId="9" fontId="5" numFmtId="0" xfId="0" applyAlignment="1" applyFill="1" applyFont="1">
      <alignment horizontal="center"/>
    </xf>
    <xf borderId="18" fillId="9" fontId="5" numFmtId="2" xfId="0" applyAlignment="1" applyBorder="1" applyFont="1" applyNumberFormat="1">
      <alignment horizontal="center"/>
    </xf>
    <xf borderId="18" fillId="10" fontId="5" numFmtId="0" xfId="0" applyAlignment="1" applyBorder="1" applyFill="1" applyFont="1">
      <alignment horizontal="center"/>
    </xf>
    <xf borderId="0" fillId="0" fontId="1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8" fontId="11" numFmtId="2" xfId="0" applyAlignment="1" applyFont="1" applyNumberFormat="1">
      <alignment horizontal="center" shrinkToFit="0" wrapText="1"/>
    </xf>
    <xf borderId="0" fillId="0" fontId="11" numFmtId="0" xfId="0" applyAlignment="1" applyFont="1">
      <alignment horizontal="center"/>
    </xf>
    <xf borderId="18" fillId="0" fontId="11" numFmtId="2" xfId="0" applyAlignment="1" applyBorder="1" applyFont="1" applyNumberFormat="1">
      <alignment horizontal="center"/>
    </xf>
    <xf borderId="0" fillId="0" fontId="11" numFmtId="2" xfId="0" applyAlignment="1" applyFont="1" applyNumberFormat="1">
      <alignment horizontal="center"/>
    </xf>
    <xf borderId="0" fillId="6" fontId="8" numFmtId="0" xfId="0" applyAlignment="1" applyFont="1">
      <alignment horizontal="center" readingOrder="0" shrinkToFit="0" wrapText="1"/>
    </xf>
    <xf borderId="0" fillId="0" fontId="14" numFmtId="0" xfId="0" applyAlignment="1" applyFont="1">
      <alignment horizontal="center"/>
    </xf>
    <xf borderId="0" fillId="0" fontId="0" numFmtId="0" xfId="0" applyAlignment="1" applyFont="1">
      <alignment horizontal="center"/>
    </xf>
    <xf borderId="23" fillId="0" fontId="15" numFmtId="2" xfId="0" applyAlignment="1" applyBorder="1" applyFont="1" applyNumberFormat="1">
      <alignment horizontal="center" shrinkToFit="0" vertical="bottom" wrapText="0"/>
    </xf>
    <xf borderId="18" fillId="7" fontId="7" numFmtId="2" xfId="0" applyAlignment="1" applyBorder="1" applyFont="1" applyNumberFormat="1">
      <alignment horizontal="center"/>
    </xf>
    <xf borderId="0" fillId="0" fontId="7" numFmtId="2" xfId="0" applyAlignment="1" applyFont="1" applyNumberFormat="1">
      <alignment horizontal="center"/>
    </xf>
    <xf borderId="18" fillId="0" fontId="15" numFmtId="2" xfId="0" applyAlignment="1" applyBorder="1" applyFont="1" applyNumberFormat="1">
      <alignment horizontal="center" shrinkToFit="0" vertical="bottom" wrapText="0"/>
    </xf>
    <xf borderId="0" fillId="0" fontId="15" numFmtId="2" xfId="0" applyAlignment="1" applyFont="1" applyNumberFormat="1">
      <alignment horizontal="center" shrinkToFit="0" vertical="bottom" wrapText="0"/>
    </xf>
    <xf borderId="0" fillId="0" fontId="7" numFmtId="164" xfId="0" applyAlignment="1" applyFont="1" applyNumberFormat="1">
      <alignment horizontal="center"/>
    </xf>
    <xf borderId="18" fillId="0" fontId="7" numFmtId="0" xfId="0" applyAlignment="1" applyBorder="1" applyFont="1">
      <alignment horizontal="center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9" fontId="5" numFmtId="2" xfId="0" applyAlignment="1" applyFont="1" applyNumberFormat="1">
      <alignment horizontal="center"/>
    </xf>
    <xf borderId="0" fillId="11" fontId="8" numFmtId="0" xfId="0" applyAlignment="1" applyFill="1" applyFont="1">
      <alignment horizontal="center"/>
    </xf>
    <xf borderId="18" fillId="8" fontId="16" numFmtId="2" xfId="0" applyAlignment="1" applyBorder="1" applyFont="1" applyNumberFormat="1">
      <alignment horizontal="center"/>
    </xf>
    <xf borderId="18" fillId="11" fontId="5" numFmtId="2" xfId="0" applyAlignment="1" applyBorder="1" applyFont="1" applyNumberFormat="1">
      <alignment horizontal="center"/>
    </xf>
    <xf borderId="0" fillId="11" fontId="5" numFmtId="164" xfId="0" applyAlignment="1" applyFont="1" applyNumberFormat="1">
      <alignment horizontal="center"/>
    </xf>
    <xf borderId="24" fillId="0" fontId="5" numFmtId="2" xfId="0" applyAlignment="1" applyBorder="1" applyFont="1" applyNumberFormat="1">
      <alignment horizontal="center"/>
    </xf>
    <xf borderId="0" fillId="9" fontId="17" numFmtId="0" xfId="0" applyAlignment="1" applyFont="1">
      <alignment horizontal="center"/>
    </xf>
    <xf borderId="1" fillId="0" fontId="5" numFmtId="2" xfId="0" applyAlignment="1" applyBorder="1" applyFont="1" applyNumberFormat="1">
      <alignment horizontal="center"/>
    </xf>
    <xf borderId="0" fillId="0" fontId="11" numFmtId="0" xfId="0" applyAlignment="1" applyFont="1">
      <alignment horizontal="center" readingOrder="0"/>
    </xf>
    <xf borderId="21" fillId="0" fontId="1" numFmtId="0" xfId="0" applyAlignment="1" applyBorder="1" applyFont="1">
      <alignment horizontal="center" readingOrder="0"/>
    </xf>
    <xf borderId="21" fillId="0" fontId="11" numFmtId="2" xfId="0" applyAlignment="1" applyBorder="1" applyFont="1" applyNumberFormat="1">
      <alignment horizontal="center"/>
    </xf>
    <xf borderId="21" fillId="0" fontId="11" numFmtId="0" xfId="0" applyAlignment="1" applyBorder="1" applyFont="1">
      <alignment horizontal="center" readingOrder="0"/>
    </xf>
    <xf borderId="18" fillId="0" fontId="11" numFmtId="0" xfId="0" applyAlignment="1" applyBorder="1" applyFont="1">
      <alignment horizontal="center"/>
    </xf>
    <xf borderId="0" fillId="0" fontId="18" numFmtId="0" xfId="0" applyAlignment="1" applyFont="1">
      <alignment horizontal="center"/>
    </xf>
    <xf borderId="0" fillId="0" fontId="18" numFmtId="0" xfId="0" applyAlignment="1" applyFont="1">
      <alignment horizontal="center" readingOrder="0"/>
    </xf>
    <xf borderId="0" fillId="0" fontId="19" numFmtId="0" xfId="0" applyAlignment="1" applyFont="1">
      <alignment horizontal="center"/>
    </xf>
    <xf borderId="18" fillId="0" fontId="18" numFmtId="0" xfId="0" applyAlignment="1" applyBorder="1" applyFont="1">
      <alignment horizontal="center" readingOrder="0"/>
    </xf>
    <xf borderId="0" fillId="8" fontId="20" numFmtId="2" xfId="0" applyAlignment="1" applyFont="1" applyNumberFormat="1">
      <alignment horizontal="center" shrinkToFit="0" wrapText="1"/>
    </xf>
    <xf borderId="18" fillId="0" fontId="18" numFmtId="0" xfId="0" applyAlignment="1" applyBorder="1" applyFont="1">
      <alignment horizontal="center"/>
    </xf>
    <xf borderId="1" fillId="0" fontId="18" numFmtId="0" xfId="0" applyAlignment="1" applyBorder="1" applyFont="1">
      <alignment horizontal="center"/>
    </xf>
    <xf borderId="0" fillId="0" fontId="18" numFmtId="0" xfId="0" applyFont="1"/>
    <xf borderId="0" fillId="0" fontId="9" numFmtId="0" xfId="0" applyAlignment="1" applyFont="1">
      <alignment horizontal="center"/>
    </xf>
    <xf borderId="18" fillId="0" fontId="5" numFmtId="0" xfId="0" applyAlignment="1" applyBorder="1" applyFont="1">
      <alignment horizontal="center" readingOrder="0"/>
    </xf>
    <xf borderId="0" fillId="8" fontId="7" numFmtId="2" xfId="0" applyAlignment="1" applyFont="1" applyNumberFormat="1">
      <alignment horizontal="center" shrinkToFit="0" wrapText="1"/>
    </xf>
    <xf borderId="0" fillId="0" fontId="21" numFmtId="0" xfId="0" applyFont="1"/>
    <xf borderId="0" fillId="0" fontId="7" numFmtId="0" xfId="0" applyFont="1"/>
    <xf borderId="0" fillId="9" fontId="22" numFmtId="0" xfId="0" applyAlignment="1" applyFont="1">
      <alignment horizontal="left"/>
    </xf>
    <xf borderId="0" fillId="0" fontId="21" numFmtId="0" xfId="0" applyFont="1"/>
    <xf borderId="0" fillId="0" fontId="6" numFmtId="0" xfId="0" applyAlignment="1" applyFont="1">
      <alignment horizontal="center"/>
    </xf>
    <xf borderId="18" fillId="0" fontId="5" numFmtId="0" xfId="0" applyAlignment="1" applyBorder="1" applyFont="1">
      <alignment horizontal="center"/>
    </xf>
    <xf borderId="0" fillId="8" fontId="7" numFmtId="2" xfId="0" applyAlignment="1" applyFont="1" applyNumberFormat="1">
      <alignment horizontal="center" shrinkToFit="0" wrapText="1"/>
    </xf>
    <xf borderId="1" fillId="0" fontId="5" numFmtId="0" xfId="0" applyAlignment="1" applyBorder="1" applyFont="1">
      <alignment horizontal="center"/>
    </xf>
    <xf borderId="0" fillId="0" fontId="6" numFmtId="0" xfId="0" applyAlignment="1" applyFont="1">
      <alignment horizontal="right"/>
    </xf>
    <xf borderId="18" fillId="0" fontId="5" numFmtId="0" xfId="0" applyBorder="1" applyFont="1"/>
    <xf borderId="0" fillId="0" fontId="21" numFmtId="0" xfId="0" applyAlignment="1" applyFont="1">
      <alignment readingOrder="0"/>
    </xf>
    <xf borderId="25" fillId="0" fontId="5" numFmtId="0" xfId="0" applyBorder="1" applyFont="1"/>
    <xf borderId="9" fillId="0" fontId="5" numFmtId="0" xfId="0" applyAlignment="1" applyBorder="1" applyFont="1">
      <alignment horizontal="center"/>
    </xf>
    <xf borderId="0" fillId="9" fontId="5" numFmtId="0" xfId="0" applyFont="1"/>
    <xf borderId="0" fillId="0" fontId="5" numFmtId="0" xfId="0" applyFont="1"/>
    <xf borderId="26" fillId="2" fontId="1" numFmtId="0" xfId="0" applyAlignment="1" applyBorder="1" applyFont="1">
      <alignment horizontal="center" shrinkToFit="0" wrapText="1"/>
    </xf>
    <xf borderId="27" fillId="2" fontId="1" numFmtId="0" xfId="0" applyAlignment="1" applyBorder="1" applyFont="1">
      <alignment horizontal="center" shrinkToFit="0" wrapText="1"/>
    </xf>
    <xf borderId="3" fillId="2" fontId="1" numFmtId="0" xfId="0" applyAlignment="1" applyBorder="1" applyFont="1">
      <alignment horizontal="center" shrinkToFit="0" wrapText="1"/>
    </xf>
    <xf borderId="0" fillId="0" fontId="23" numFmtId="0" xfId="0" applyFont="1"/>
    <xf borderId="0" fillId="0" fontId="5" numFmtId="0" xfId="0" applyAlignment="1" applyFont="1">
      <alignment horizontal="right"/>
    </xf>
    <xf borderId="21" fillId="0" fontId="5" numFmtId="0" xfId="0" applyAlignment="1" applyBorder="1" applyFont="1">
      <alignment horizontal="center"/>
    </xf>
    <xf borderId="0" fillId="0" fontId="24" numFmtId="0" xfId="0" applyFont="1"/>
    <xf borderId="0" fillId="9" fontId="5" numFmtId="0" xfId="0" applyFont="1"/>
    <xf borderId="0" fillId="0" fontId="11" numFmtId="0" xfId="0" applyAlignment="1" applyFont="1">
      <alignment horizontal="right"/>
    </xf>
    <xf borderId="0" fillId="0" fontId="11" numFmtId="0" xfId="0" applyFont="1"/>
    <xf borderId="0" fillId="0" fontId="25" numFmtId="0" xfId="0" applyFont="1"/>
    <xf borderId="0" fillId="7" fontId="5" numFmtId="0" xfId="0" applyFont="1"/>
    <xf borderId="0" fillId="0" fontId="26" numFmtId="0" xfId="0" applyAlignment="1" applyFont="1">
      <alignment horizontal="right" vertical="bottom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2" pivot="0" name="Summary-style">
      <tableStyleElement dxfId="1" type="firstRowStripe"/>
      <tableStyleElement dxfId="2" type="secondRowStripe"/>
    </tableStyle>
    <tableStyle count="2" pivot="0" name="Quick class size-style">
      <tableStyleElement dxfId="1" type="firstRowStripe"/>
      <tableStyleElement dxfId="2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SC, TH and ST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'Quick class size'!$M$5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'Quick class size'!$L$6:$L$21</c:f>
            </c:strRef>
          </c:cat>
          <c:val>
            <c:numRef>
              <c:f>'Quick class size'!$M$6:$M$21</c:f>
              <c:numCache/>
            </c:numRef>
          </c:val>
        </c:ser>
        <c:ser>
          <c:idx val="1"/>
          <c:order val="1"/>
          <c:tx>
            <c:strRef>
              <c:f>'Quick class size'!$N$5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'Quick class size'!$L$6:$L$21</c:f>
            </c:strRef>
          </c:cat>
          <c:val>
            <c:numRef>
              <c:f>'Quick class size'!$N$6:$N$21</c:f>
              <c:numCache/>
            </c:numRef>
          </c:val>
        </c:ser>
        <c:ser>
          <c:idx val="2"/>
          <c:order val="2"/>
          <c:tx>
            <c:strRef>
              <c:f>'Quick class size'!$O$5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'Quick class size'!$L$6:$L$21</c:f>
            </c:strRef>
          </c:cat>
          <c:val>
            <c:numRef>
              <c:f>'Quick class size'!$O$6:$O$21</c:f>
              <c:numCache/>
            </c:numRef>
          </c:val>
        </c:ser>
        <c:axId val="960610831"/>
        <c:axId val="1881279035"/>
      </c:barChart>
      <c:catAx>
        <c:axId val="960610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site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881279035"/>
      </c:catAx>
      <c:valAx>
        <c:axId val="18812790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96061083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95250</xdr:rowOff>
    </xdr:from>
    <xdr:ext cx="10287000" cy="4724400"/>
    <xdr:graphicFrame>
      <xdr:nvGraphicFramePr>
        <xdr:cNvPr id="201854951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headerRowCount="0" ref="A3:AP44" displayName="Table_1" id="1">
  <tableColumns count="4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</tableColumns>
  <tableStyleInfo name="Summary-style" showColumnStripes="0" showFirstColumn="1" showLastColumn="1" showRowStripes="1"/>
</table>
</file>

<file path=xl/tables/table2.xml><?xml version="1.0" encoding="utf-8"?>
<table xmlns="http://schemas.openxmlformats.org/spreadsheetml/2006/main" headerRowCount="0" ref="J6:O21" displayName="Table_2" id="2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Quick class siz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1.22" defaultRowHeight="15.0"/>
  <cols>
    <col customWidth="1" min="1" max="1" width="7.44"/>
    <col customWidth="1" min="2" max="2" width="20.78"/>
    <col customWidth="1" min="3" max="3" width="11.67"/>
    <col customWidth="1" min="4" max="5" width="14.78"/>
    <col customWidth="1" min="6" max="6" width="6.67"/>
    <col customWidth="1" min="7" max="7" width="7.0"/>
    <col customWidth="1" min="8" max="8" width="8.0"/>
    <col customWidth="1" min="9" max="9" width="10.44"/>
    <col customWidth="1" min="10" max="10" width="9.67"/>
    <col customWidth="1" min="11" max="11" width="9.11"/>
    <col customWidth="1" min="12" max="12" width="11.33"/>
    <col customWidth="1" min="13" max="13" width="10.0"/>
    <col customWidth="1" min="14" max="14" width="8.11"/>
    <col customWidth="1" min="15" max="16" width="13.44"/>
    <col customWidth="1" min="17" max="17" width="10.11"/>
    <col customWidth="1" min="18" max="18" width="8.89"/>
    <col customWidth="1" min="19" max="27" width="13.44"/>
    <col customWidth="1" min="28" max="28" width="107.89"/>
    <col customWidth="1" min="29" max="42" width="10.56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7"/>
      <c r="I1" s="8" t="s">
        <v>6</v>
      </c>
      <c r="J1" s="9" t="s">
        <v>7</v>
      </c>
      <c r="K1" s="10" t="s">
        <v>8</v>
      </c>
      <c r="L1" s="11" t="s">
        <v>9</v>
      </c>
      <c r="M1" s="12" t="s">
        <v>10</v>
      </c>
      <c r="N1" s="13" t="s">
        <v>11</v>
      </c>
      <c r="O1" s="14" t="s">
        <v>12</v>
      </c>
      <c r="P1" s="14" t="s">
        <v>11</v>
      </c>
      <c r="Q1" s="15" t="s">
        <v>13</v>
      </c>
      <c r="V1" s="16"/>
      <c r="W1" s="15"/>
      <c r="X1" s="15"/>
      <c r="Y1" s="15"/>
      <c r="Z1" s="15"/>
      <c r="AA1" s="17"/>
      <c r="AB1" s="14" t="s">
        <v>14</v>
      </c>
      <c r="AC1" s="18"/>
      <c r="AD1" s="18"/>
    </row>
    <row r="2" ht="18.0" customHeight="1">
      <c r="A2" s="19"/>
      <c r="B2" s="20"/>
      <c r="C2" s="21" t="s">
        <v>15</v>
      </c>
      <c r="D2" s="22" t="s">
        <v>16</v>
      </c>
      <c r="E2" s="23" t="s">
        <v>17</v>
      </c>
      <c r="F2" s="24" t="s">
        <v>18</v>
      </c>
      <c r="G2" s="25" t="s">
        <v>19</v>
      </c>
      <c r="H2" s="26" t="s">
        <v>20</v>
      </c>
      <c r="I2" s="27" t="s">
        <v>21</v>
      </c>
      <c r="J2" s="28" t="s">
        <v>21</v>
      </c>
      <c r="K2" s="29" t="s">
        <v>22</v>
      </c>
      <c r="L2" s="30" t="s">
        <v>23</v>
      </c>
      <c r="M2" s="31" t="s">
        <v>24</v>
      </c>
      <c r="N2" s="32" t="s">
        <v>25</v>
      </c>
      <c r="O2" s="22" t="s">
        <v>26</v>
      </c>
      <c r="P2" s="22" t="s">
        <v>26</v>
      </c>
      <c r="Q2" s="33" t="s">
        <v>27</v>
      </c>
      <c r="R2" s="34" t="s">
        <v>28</v>
      </c>
      <c r="S2" s="35" t="s">
        <v>29</v>
      </c>
      <c r="T2" s="35" t="s">
        <v>30</v>
      </c>
      <c r="U2" s="35" t="s">
        <v>31</v>
      </c>
      <c r="V2" s="36" t="s">
        <v>32</v>
      </c>
      <c r="W2" s="33" t="s">
        <v>33</v>
      </c>
      <c r="X2" s="33" t="s">
        <v>34</v>
      </c>
      <c r="Y2" s="33" t="s">
        <v>35</v>
      </c>
      <c r="Z2" s="33" t="s">
        <v>36</v>
      </c>
      <c r="AA2" s="37" t="s">
        <v>37</v>
      </c>
      <c r="AB2" s="38"/>
      <c r="AC2" s="39"/>
      <c r="AD2" s="39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ht="15.75" customHeight="1">
      <c r="A3" s="41" t="b">
        <v>1</v>
      </c>
      <c r="B3" s="42" t="s">
        <v>38</v>
      </c>
      <c r="C3" s="43">
        <f>sum(13945+12108)</f>
        <v>26053</v>
      </c>
      <c r="D3" s="44">
        <f>0.1175*26053</f>
        <v>3061.2275</v>
      </c>
      <c r="E3" s="45">
        <f t="shared" ref="E3:E14" si="1">D3/1000</f>
        <v>3.0612275</v>
      </c>
      <c r="F3" s="46">
        <v>28.0</v>
      </c>
      <c r="G3" s="46">
        <v>155.0</v>
      </c>
      <c r="H3" s="47">
        <v>150.0</v>
      </c>
      <c r="I3" s="48">
        <v>11.75</v>
      </c>
      <c r="J3" s="46">
        <v>5.994572889</v>
      </c>
      <c r="K3" s="49">
        <v>51.8</v>
      </c>
      <c r="L3" s="46">
        <v>37.4</v>
      </c>
      <c r="M3" s="48">
        <v>47.7</v>
      </c>
      <c r="N3" s="46">
        <v>37.9</v>
      </c>
      <c r="O3" s="48">
        <v>7.321388271</v>
      </c>
      <c r="P3" s="48">
        <v>3.660694135</v>
      </c>
      <c r="Q3" s="50">
        <v>100.0</v>
      </c>
      <c r="R3" s="51">
        <v>0.0</v>
      </c>
      <c r="S3" s="51">
        <v>0.0</v>
      </c>
      <c r="T3" s="51">
        <v>0.0</v>
      </c>
      <c r="U3" s="51">
        <v>0.0</v>
      </c>
      <c r="V3" s="52">
        <v>0.0</v>
      </c>
      <c r="W3" s="51">
        <v>0.0</v>
      </c>
      <c r="X3" s="51">
        <v>0.0</v>
      </c>
      <c r="Y3" s="51">
        <v>0.0</v>
      </c>
      <c r="Z3" s="51">
        <v>0.0</v>
      </c>
      <c r="AA3" s="51">
        <v>0.0</v>
      </c>
      <c r="AB3" s="48" t="s">
        <v>39</v>
      </c>
      <c r="AC3" s="52"/>
      <c r="AD3" s="52"/>
      <c r="AE3" s="53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</row>
    <row r="4" ht="15.75" customHeight="1">
      <c r="A4" s="42"/>
      <c r="B4" s="55" t="s">
        <v>40</v>
      </c>
      <c r="C4" s="56">
        <v>1181.0</v>
      </c>
      <c r="D4" s="57">
        <f>0.661*1181</f>
        <v>780.641</v>
      </c>
      <c r="E4" s="45">
        <f t="shared" si="1"/>
        <v>0.780641</v>
      </c>
      <c r="F4" s="52">
        <v>0.0</v>
      </c>
      <c r="G4" s="52">
        <v>0.0</v>
      </c>
      <c r="H4" s="52">
        <v>0.0</v>
      </c>
      <c r="I4" s="58">
        <v>0.0</v>
      </c>
      <c r="J4" s="59">
        <v>0.0</v>
      </c>
      <c r="K4" s="60">
        <v>0.0</v>
      </c>
      <c r="L4" s="59">
        <v>0.0</v>
      </c>
      <c r="M4" s="58">
        <v>100.0</v>
      </c>
      <c r="N4" s="59">
        <v>0.0</v>
      </c>
      <c r="O4" s="58">
        <v>100.0</v>
      </c>
      <c r="P4" s="58">
        <v>0.0</v>
      </c>
      <c r="Q4" s="51">
        <v>0.0</v>
      </c>
      <c r="R4" s="51">
        <v>0.0</v>
      </c>
      <c r="S4" s="51">
        <v>0.0</v>
      </c>
      <c r="T4" s="51">
        <v>0.0</v>
      </c>
      <c r="U4" s="51">
        <v>55.17</v>
      </c>
      <c r="V4" s="52">
        <v>0.0</v>
      </c>
      <c r="W4" s="52">
        <v>0.0</v>
      </c>
      <c r="X4" s="52">
        <v>0.0</v>
      </c>
      <c r="Y4" s="52">
        <v>0.0</v>
      </c>
      <c r="Z4" s="52">
        <v>44.827</v>
      </c>
      <c r="AA4" s="61">
        <v>0.0</v>
      </c>
      <c r="AB4" s="62" t="s">
        <v>41</v>
      </c>
      <c r="AC4" s="52"/>
      <c r="AD4" s="52"/>
      <c r="AE4" s="53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</row>
    <row r="5" ht="15.75" customHeight="1">
      <c r="A5" s="42"/>
      <c r="B5" s="55" t="s">
        <v>42</v>
      </c>
      <c r="C5" s="56">
        <v>920.0</v>
      </c>
      <c r="D5" s="57">
        <v>920.0</v>
      </c>
      <c r="E5" s="45">
        <f t="shared" si="1"/>
        <v>0.92</v>
      </c>
      <c r="F5" s="52">
        <v>3.0</v>
      </c>
      <c r="G5" s="52">
        <v>2.0</v>
      </c>
      <c r="H5" s="52">
        <v>0.0</v>
      </c>
      <c r="I5" s="58">
        <v>0.0</v>
      </c>
      <c r="J5" s="59">
        <v>0.0</v>
      </c>
      <c r="K5" s="60">
        <v>0.0</v>
      </c>
      <c r="L5" s="59">
        <v>0.0</v>
      </c>
      <c r="M5" s="58">
        <v>100.0</v>
      </c>
      <c r="N5" s="59">
        <v>0.0</v>
      </c>
      <c r="O5" s="58">
        <v>100.0</v>
      </c>
      <c r="P5" s="58">
        <v>0.0</v>
      </c>
      <c r="Q5" s="51">
        <v>0.0</v>
      </c>
      <c r="R5" s="51">
        <v>0.0</v>
      </c>
      <c r="S5" s="51">
        <v>0.0</v>
      </c>
      <c r="T5" s="51">
        <v>0.0</v>
      </c>
      <c r="U5" s="51">
        <v>100.0</v>
      </c>
      <c r="V5" s="51">
        <v>0.0</v>
      </c>
      <c r="W5" s="51">
        <v>0.0</v>
      </c>
      <c r="X5" s="51">
        <v>0.0</v>
      </c>
      <c r="Y5" s="51">
        <v>0.0</v>
      </c>
      <c r="Z5" s="51">
        <v>0.0</v>
      </c>
      <c r="AA5" s="51">
        <v>0.0</v>
      </c>
      <c r="AB5" s="62" t="s">
        <v>41</v>
      </c>
      <c r="AC5" s="52"/>
      <c r="AD5" s="52"/>
      <c r="AE5" s="53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</row>
    <row r="6" ht="15.75" customHeight="1">
      <c r="A6" s="41" t="b">
        <v>1</v>
      </c>
      <c r="B6" s="55" t="s">
        <v>43</v>
      </c>
      <c r="C6" s="63">
        <v>27956.0</v>
      </c>
      <c r="D6" s="64">
        <f>27956*0.2115</f>
        <v>5912.694</v>
      </c>
      <c r="E6" s="45">
        <f t="shared" si="1"/>
        <v>5.912694</v>
      </c>
      <c r="F6" s="52">
        <v>52.0</v>
      </c>
      <c r="G6" s="65">
        <v>83.0</v>
      </c>
      <c r="H6" s="52">
        <v>38.0</v>
      </c>
      <c r="I6" s="58">
        <v>21.15</v>
      </c>
      <c r="J6" s="59">
        <v>14.11</v>
      </c>
      <c r="K6" s="60">
        <v>26.98473734</v>
      </c>
      <c r="L6" s="66">
        <v>33.16059902</v>
      </c>
      <c r="M6" s="67">
        <v>72.15090096</v>
      </c>
      <c r="N6" s="66">
        <v>33.68525184</v>
      </c>
      <c r="O6" s="58">
        <v>34.07237077</v>
      </c>
      <c r="P6" s="58">
        <v>20.18374011</v>
      </c>
      <c r="Q6" s="51">
        <v>100.0</v>
      </c>
      <c r="R6" s="51">
        <v>0.0</v>
      </c>
      <c r="S6" s="51">
        <v>0.0</v>
      </c>
      <c r="T6" s="51">
        <v>0.0</v>
      </c>
      <c r="U6" s="51">
        <v>0.0</v>
      </c>
      <c r="V6" s="51">
        <v>0.0</v>
      </c>
      <c r="W6" s="51">
        <v>0.0</v>
      </c>
      <c r="X6" s="51">
        <v>0.0</v>
      </c>
      <c r="Y6" s="51">
        <v>0.0</v>
      </c>
      <c r="Z6" s="51">
        <v>0.0</v>
      </c>
      <c r="AA6" s="51">
        <v>0.0</v>
      </c>
      <c r="AB6" s="62"/>
      <c r="AC6" s="52"/>
      <c r="AD6" s="52"/>
      <c r="AE6" s="5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ht="15.75" customHeight="1">
      <c r="A7" s="41" t="b">
        <v>1</v>
      </c>
      <c r="B7" s="55" t="s">
        <v>44</v>
      </c>
      <c r="C7" s="63">
        <v>29068.0</v>
      </c>
      <c r="D7" s="64">
        <f t="shared" ref="D7:D9" si="2">C7*((I7/100))</f>
        <v>2002.7852</v>
      </c>
      <c r="E7" s="45">
        <f t="shared" si="1"/>
        <v>2.0027852</v>
      </c>
      <c r="F7" s="52">
        <v>82.0</v>
      </c>
      <c r="G7" s="52">
        <v>141.0</v>
      </c>
      <c r="H7" s="52">
        <v>22.0</v>
      </c>
      <c r="I7" s="58">
        <v>6.89</v>
      </c>
      <c r="J7" s="59">
        <v>5.39</v>
      </c>
      <c r="K7" s="60">
        <v>44.89688496</v>
      </c>
      <c r="L7" s="59">
        <v>30.09374051</v>
      </c>
      <c r="M7" s="58">
        <v>55.10311504</v>
      </c>
      <c r="N7" s="59">
        <v>30.09374051</v>
      </c>
      <c r="O7" s="58">
        <v>15.2273994</v>
      </c>
      <c r="P7" s="58">
        <v>12.46412898</v>
      </c>
      <c r="Q7" s="51">
        <v>71.4</v>
      </c>
      <c r="R7" s="51">
        <v>0.0</v>
      </c>
      <c r="S7" s="51">
        <v>0.0</v>
      </c>
      <c r="T7" s="51">
        <v>0.0</v>
      </c>
      <c r="U7" s="51">
        <v>28.57</v>
      </c>
      <c r="V7" s="51">
        <v>0.0</v>
      </c>
      <c r="W7" s="51">
        <v>0.0</v>
      </c>
      <c r="X7" s="51">
        <v>0.0</v>
      </c>
      <c r="Y7" s="51">
        <v>0.0</v>
      </c>
      <c r="Z7" s="51">
        <v>0.0</v>
      </c>
      <c r="AA7" s="51">
        <v>0.0</v>
      </c>
      <c r="AB7" s="62"/>
      <c r="AC7" s="52"/>
      <c r="AD7" s="52"/>
      <c r="AE7" s="53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ht="15.75" customHeight="1">
      <c r="A8" s="41" t="b">
        <v>1</v>
      </c>
      <c r="B8" s="55" t="s">
        <v>45</v>
      </c>
      <c r="C8" s="63">
        <v>37956.0</v>
      </c>
      <c r="D8" s="64">
        <f t="shared" si="2"/>
        <v>2532.87198</v>
      </c>
      <c r="E8" s="45">
        <f t="shared" si="1"/>
        <v>2.53287198</v>
      </c>
      <c r="F8" s="52">
        <v>119.0</v>
      </c>
      <c r="G8" s="52">
        <v>129.0</v>
      </c>
      <c r="H8" s="52">
        <v>0.0</v>
      </c>
      <c r="I8" s="58">
        <v>6.673179418</v>
      </c>
      <c r="J8" s="59">
        <v>7.227241686</v>
      </c>
      <c r="K8" s="60">
        <v>33.14303248</v>
      </c>
      <c r="L8" s="59">
        <v>34.57888918</v>
      </c>
      <c r="M8" s="58">
        <v>65.00343351</v>
      </c>
      <c r="N8" s="59">
        <v>34.9824613</v>
      </c>
      <c r="O8" s="59">
        <v>25.13812618</v>
      </c>
      <c r="P8" s="58">
        <v>13.17523863</v>
      </c>
      <c r="Q8" s="51">
        <v>100.0</v>
      </c>
      <c r="R8" s="51">
        <v>0.0</v>
      </c>
      <c r="S8" s="51">
        <v>0.0</v>
      </c>
      <c r="T8" s="51">
        <v>0.0</v>
      </c>
      <c r="U8" s="51">
        <v>0.0</v>
      </c>
      <c r="V8" s="51">
        <v>0.0</v>
      </c>
      <c r="W8" s="51">
        <v>0.0</v>
      </c>
      <c r="X8" s="51">
        <v>0.0</v>
      </c>
      <c r="Y8" s="51">
        <v>0.0</v>
      </c>
      <c r="Z8" s="51">
        <v>0.0</v>
      </c>
      <c r="AA8" s="68">
        <v>0.0</v>
      </c>
      <c r="AB8" s="51">
        <v>0.0</v>
      </c>
      <c r="AC8" s="51">
        <v>0.0</v>
      </c>
      <c r="AD8" s="51">
        <v>0.0</v>
      </c>
      <c r="AE8" s="53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ht="15.75" customHeight="1">
      <c r="A9" s="41" t="b">
        <v>1</v>
      </c>
      <c r="B9" s="55" t="s">
        <v>46</v>
      </c>
      <c r="C9" s="63">
        <v>218626.0</v>
      </c>
      <c r="D9" s="64">
        <f t="shared" si="2"/>
        <v>67219.50761</v>
      </c>
      <c r="E9" s="45">
        <f t="shared" si="1"/>
        <v>67.21950761</v>
      </c>
      <c r="F9" s="52">
        <v>223.0</v>
      </c>
      <c r="G9" s="52">
        <v>486.0</v>
      </c>
      <c r="H9" s="52">
        <v>71.0</v>
      </c>
      <c r="I9" s="58">
        <v>30.74634655</v>
      </c>
      <c r="J9" s="59">
        <v>10.06458552</v>
      </c>
      <c r="K9" s="60">
        <v>44.04</v>
      </c>
      <c r="L9" s="59">
        <v>38.05</v>
      </c>
      <c r="M9" s="58">
        <v>56.21</v>
      </c>
      <c r="N9" s="59">
        <v>38.9</v>
      </c>
      <c r="O9" s="58">
        <v>14.93723697</v>
      </c>
      <c r="P9" s="58">
        <v>11.97948051</v>
      </c>
      <c r="Q9" s="51">
        <v>100.0</v>
      </c>
      <c r="R9" s="51">
        <v>0.0</v>
      </c>
      <c r="S9" s="51">
        <v>0.0</v>
      </c>
      <c r="T9" s="51">
        <v>0.0</v>
      </c>
      <c r="U9" s="51">
        <v>0.0</v>
      </c>
      <c r="V9" s="52">
        <v>0.0</v>
      </c>
      <c r="W9" s="51">
        <v>0.0</v>
      </c>
      <c r="X9" s="51">
        <v>0.0</v>
      </c>
      <c r="Y9" s="51">
        <v>0.0</v>
      </c>
      <c r="Z9" s="51">
        <v>0.0</v>
      </c>
      <c r="AA9" s="52">
        <v>0.0</v>
      </c>
      <c r="AB9" s="62"/>
      <c r="AC9" s="52"/>
      <c r="AD9" s="52"/>
      <c r="AE9" s="53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ht="15.75" customHeight="1">
      <c r="A10" s="69" t="b">
        <v>1</v>
      </c>
      <c r="B10" s="70" t="s">
        <v>47</v>
      </c>
      <c r="C10" s="71">
        <f t="shared" ref="C10:D10" si="3">sum(C7:C9)</f>
        <v>285650</v>
      </c>
      <c r="D10" s="72">
        <f t="shared" si="3"/>
        <v>71755.16479</v>
      </c>
      <c r="E10" s="73">
        <f t="shared" si="1"/>
        <v>71.75516479</v>
      </c>
      <c r="F10" s="74">
        <f t="shared" ref="F10:H10" si="4">sum(F7:F9)</f>
        <v>424</v>
      </c>
      <c r="G10" s="74">
        <f t="shared" si="4"/>
        <v>756</v>
      </c>
      <c r="H10" s="74">
        <f t="shared" si="4"/>
        <v>93</v>
      </c>
      <c r="I10" s="75">
        <f t="shared" ref="I10:O10" si="5">average(I7:I9)</f>
        <v>14.76984199</v>
      </c>
      <c r="J10" s="75">
        <f t="shared" si="5"/>
        <v>7.560609069</v>
      </c>
      <c r="K10" s="76">
        <f t="shared" si="5"/>
        <v>40.69330581</v>
      </c>
      <c r="L10" s="75">
        <f t="shared" si="5"/>
        <v>34.24087656</v>
      </c>
      <c r="M10" s="75">
        <f t="shared" si="5"/>
        <v>58.77218285</v>
      </c>
      <c r="N10" s="75">
        <f t="shared" si="5"/>
        <v>34.65873394</v>
      </c>
      <c r="O10" s="75">
        <f t="shared" si="5"/>
        <v>18.43425418</v>
      </c>
      <c r="P10" s="75">
        <f>average(P3:P9)</f>
        <v>8.780468909</v>
      </c>
      <c r="Q10" s="77">
        <f t="shared" ref="Q10:Z10" si="6">average(Q7:Q9)</f>
        <v>90.46666667</v>
      </c>
      <c r="R10" s="77">
        <f t="shared" si="6"/>
        <v>0</v>
      </c>
      <c r="S10" s="77">
        <f t="shared" si="6"/>
        <v>0</v>
      </c>
      <c r="T10" s="77">
        <f t="shared" si="6"/>
        <v>0</v>
      </c>
      <c r="U10" s="77">
        <f t="shared" si="6"/>
        <v>9.523333333</v>
      </c>
      <c r="V10" s="77">
        <f t="shared" si="6"/>
        <v>0</v>
      </c>
      <c r="W10" s="77">
        <f t="shared" si="6"/>
        <v>0</v>
      </c>
      <c r="X10" s="77">
        <f t="shared" si="6"/>
        <v>0</v>
      </c>
      <c r="Y10" s="77">
        <f t="shared" si="6"/>
        <v>0</v>
      </c>
      <c r="Z10" s="77">
        <f t="shared" si="6"/>
        <v>0</v>
      </c>
      <c r="AA10" s="77">
        <f>average(AA3:AA9)</f>
        <v>0</v>
      </c>
      <c r="AB10" s="78" t="s">
        <v>48</v>
      </c>
      <c r="AC10" s="74"/>
      <c r="AD10" s="74"/>
      <c r="AE10" s="79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1"/>
    </row>
    <row r="11" ht="15.75" customHeight="1">
      <c r="A11" s="41" t="b">
        <v>1</v>
      </c>
      <c r="B11" s="55" t="s">
        <v>49</v>
      </c>
      <c r="C11" s="63">
        <v>4861.0</v>
      </c>
      <c r="D11" s="64">
        <f t="shared" ref="D11:D14" si="7">C11*((I11/100))</f>
        <v>681.220452</v>
      </c>
      <c r="E11" s="45">
        <f t="shared" si="1"/>
        <v>0.681220452</v>
      </c>
      <c r="F11" s="52">
        <v>4.0</v>
      </c>
      <c r="G11" s="52">
        <v>0.0</v>
      </c>
      <c r="H11" s="52">
        <v>130.0</v>
      </c>
      <c r="I11" s="58">
        <v>14.01399819</v>
      </c>
      <c r="J11" s="59">
        <v>6.571543334</v>
      </c>
      <c r="K11" s="60">
        <v>10.5</v>
      </c>
      <c r="L11" s="59">
        <v>14.5</v>
      </c>
      <c r="M11" s="58">
        <v>89.5</v>
      </c>
      <c r="N11" s="59">
        <v>14.5</v>
      </c>
      <c r="O11" s="58">
        <v>27.90298408</v>
      </c>
      <c r="P11" s="58">
        <v>17.8222325</v>
      </c>
      <c r="Q11" s="51">
        <v>100.0</v>
      </c>
      <c r="R11" s="51">
        <v>0.0</v>
      </c>
      <c r="S11" s="51">
        <v>0.0</v>
      </c>
      <c r="T11" s="51">
        <v>0.0</v>
      </c>
      <c r="U11" s="51">
        <v>0.0</v>
      </c>
      <c r="V11" s="52">
        <v>0.0</v>
      </c>
      <c r="W11" s="51">
        <v>0.0</v>
      </c>
      <c r="X11" s="51">
        <v>0.0</v>
      </c>
      <c r="Y11" s="51">
        <v>0.0</v>
      </c>
      <c r="Z11" s="51">
        <v>0.0</v>
      </c>
      <c r="AA11" s="52">
        <v>0.0</v>
      </c>
      <c r="AB11" s="62"/>
      <c r="AC11" s="52"/>
      <c r="AD11" s="52"/>
      <c r="AE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ht="15.75" customHeight="1">
      <c r="A12" s="41" t="b">
        <v>1</v>
      </c>
      <c r="B12" s="55" t="s">
        <v>50</v>
      </c>
      <c r="C12" s="63">
        <v>121439.0</v>
      </c>
      <c r="D12" s="64">
        <f t="shared" si="7"/>
        <v>23991.55872</v>
      </c>
      <c r="E12" s="45">
        <f t="shared" si="1"/>
        <v>23.99155872</v>
      </c>
      <c r="F12" s="82">
        <v>240.0</v>
      </c>
      <c r="G12" s="52">
        <v>310.0</v>
      </c>
      <c r="H12" s="52">
        <v>163.0</v>
      </c>
      <c r="I12" s="58">
        <v>19.75605754</v>
      </c>
      <c r="J12" s="59">
        <v>7.59943726</v>
      </c>
      <c r="K12" s="60">
        <v>48.39632726</v>
      </c>
      <c r="L12" s="59">
        <v>39.36986492</v>
      </c>
      <c r="M12" s="58">
        <v>49.90361263</v>
      </c>
      <c r="N12" s="59">
        <v>35.52287499</v>
      </c>
      <c r="O12" s="58">
        <v>19.92213378</v>
      </c>
      <c r="P12" s="58">
        <v>12.82871198</v>
      </c>
      <c r="Q12" s="51">
        <v>100.0</v>
      </c>
      <c r="R12" s="51">
        <v>0.0</v>
      </c>
      <c r="S12" s="51">
        <v>0.0</v>
      </c>
      <c r="T12" s="51">
        <v>0.0</v>
      </c>
      <c r="U12" s="51">
        <v>0.0</v>
      </c>
      <c r="V12" s="51">
        <v>0.0</v>
      </c>
      <c r="W12" s="51">
        <v>0.0</v>
      </c>
      <c r="X12" s="51">
        <v>0.0</v>
      </c>
      <c r="Y12" s="51">
        <v>0.0</v>
      </c>
      <c r="Z12" s="51">
        <v>0.0</v>
      </c>
      <c r="AA12" s="68">
        <v>0.0</v>
      </c>
      <c r="AB12" s="62"/>
      <c r="AC12" s="52"/>
      <c r="AD12" s="52"/>
      <c r="AE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ht="15.75" customHeight="1">
      <c r="A13" s="41" t="b">
        <v>1</v>
      </c>
      <c r="B13" s="55" t="s">
        <v>51</v>
      </c>
      <c r="C13" s="63">
        <v>1461.0</v>
      </c>
      <c r="D13" s="64">
        <f t="shared" si="7"/>
        <v>156.3931338</v>
      </c>
      <c r="E13" s="45">
        <f t="shared" si="1"/>
        <v>0.1563931338</v>
      </c>
      <c r="F13" s="52">
        <v>32.0</v>
      </c>
      <c r="G13" s="52">
        <v>44.0</v>
      </c>
      <c r="H13" s="52">
        <v>14.0</v>
      </c>
      <c r="I13" s="58">
        <v>10.70452661</v>
      </c>
      <c r="J13" s="59">
        <v>8.634409697</v>
      </c>
      <c r="K13" s="60">
        <v>51.8</v>
      </c>
      <c r="L13" s="59">
        <v>40.2</v>
      </c>
      <c r="M13" s="58">
        <v>44.7</v>
      </c>
      <c r="N13" s="59">
        <v>39.6</v>
      </c>
      <c r="O13" s="58">
        <v>13.21131021</v>
      </c>
      <c r="P13" s="58">
        <v>21.52798514</v>
      </c>
      <c r="Q13" s="51">
        <v>100.0</v>
      </c>
      <c r="R13" s="51">
        <v>0.0</v>
      </c>
      <c r="S13" s="51">
        <v>0.0</v>
      </c>
      <c r="T13" s="51">
        <v>0.0</v>
      </c>
      <c r="U13" s="51">
        <v>0.0</v>
      </c>
      <c r="V13" s="52">
        <v>0.0</v>
      </c>
      <c r="W13" s="51">
        <v>0.0</v>
      </c>
      <c r="X13" s="51">
        <v>0.0</v>
      </c>
      <c r="Y13" s="51">
        <v>0.0</v>
      </c>
      <c r="Z13" s="51">
        <v>0.0</v>
      </c>
      <c r="AA13" s="52">
        <v>0.0</v>
      </c>
      <c r="AB13" s="62"/>
      <c r="AC13" s="52"/>
      <c r="AD13" s="52"/>
      <c r="AE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ht="15.75" customHeight="1">
      <c r="A14" s="41" t="b">
        <v>1</v>
      </c>
      <c r="B14" s="55" t="s">
        <v>52</v>
      </c>
      <c r="C14" s="63">
        <v>10975.0</v>
      </c>
      <c r="D14" s="64">
        <f t="shared" si="7"/>
        <v>4313.175</v>
      </c>
      <c r="E14" s="45">
        <f t="shared" si="1"/>
        <v>4.313175</v>
      </c>
      <c r="F14" s="52">
        <v>230.0</v>
      </c>
      <c r="G14" s="52">
        <v>72.0</v>
      </c>
      <c r="H14" s="52">
        <v>0.0</v>
      </c>
      <c r="I14" s="58">
        <v>39.3</v>
      </c>
      <c r="J14" s="59">
        <v>17.0</v>
      </c>
      <c r="K14" s="60">
        <v>43.8</v>
      </c>
      <c r="L14" s="59">
        <v>35.5</v>
      </c>
      <c r="M14" s="58">
        <v>55.8</v>
      </c>
      <c r="N14" s="59">
        <v>36.3</v>
      </c>
      <c r="O14" s="58">
        <v>10.38</v>
      </c>
      <c r="P14" s="58">
        <v>6.36</v>
      </c>
      <c r="Q14" s="51">
        <v>100.0</v>
      </c>
      <c r="R14" s="83">
        <v>0.0</v>
      </c>
      <c r="S14" s="51">
        <v>0.0</v>
      </c>
      <c r="T14" s="51">
        <v>0.0</v>
      </c>
      <c r="U14" s="51">
        <v>0.0</v>
      </c>
      <c r="V14" s="83">
        <v>0.0</v>
      </c>
      <c r="W14" s="51">
        <v>0.0</v>
      </c>
      <c r="X14" s="51">
        <v>0.0</v>
      </c>
      <c r="Y14" s="51">
        <v>0.0</v>
      </c>
      <c r="Z14" s="83">
        <v>0.0</v>
      </c>
      <c r="AA14" s="84">
        <v>0.0</v>
      </c>
      <c r="AB14" s="62"/>
      <c r="AC14" s="52"/>
      <c r="AD14" s="52"/>
      <c r="AE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ht="15.75" customHeight="1">
      <c r="A15" s="41" t="b">
        <v>1</v>
      </c>
      <c r="B15" s="85" t="s">
        <v>53</v>
      </c>
      <c r="C15" s="86">
        <f t="shared" ref="C15:E15" si="8">sum(C13:C14)</f>
        <v>12436</v>
      </c>
      <c r="D15" s="86">
        <f t="shared" si="8"/>
        <v>4469.568134</v>
      </c>
      <c r="E15" s="86">
        <f t="shared" si="8"/>
        <v>4.469568134</v>
      </c>
      <c r="F15" s="52"/>
      <c r="G15" s="52"/>
      <c r="H15" s="52"/>
      <c r="I15" s="58"/>
      <c r="J15" s="59"/>
      <c r="K15" s="87">
        <f>average(K13:K14)</f>
        <v>47.8</v>
      </c>
      <c r="L15" s="59"/>
      <c r="M15" s="58">
        <f>average(M13:M14)</f>
        <v>50.25</v>
      </c>
      <c r="N15" s="59"/>
      <c r="O15" s="58"/>
      <c r="P15" s="58"/>
      <c r="Q15" s="88">
        <v>100.0</v>
      </c>
      <c r="R15" s="51"/>
      <c r="S15" s="51"/>
      <c r="T15" s="51"/>
      <c r="U15" s="51"/>
      <c r="V15" s="52"/>
      <c r="W15" s="51"/>
      <c r="X15" s="51"/>
      <c r="Y15" s="51"/>
      <c r="Z15" s="51"/>
      <c r="AA15" s="52"/>
      <c r="AB15" s="62"/>
      <c r="AC15" s="52"/>
      <c r="AD15" s="52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ht="15.75" customHeight="1">
      <c r="A16" s="42"/>
      <c r="B16" s="55" t="s">
        <v>54</v>
      </c>
      <c r="C16" s="63">
        <v>105972.0</v>
      </c>
      <c r="D16" s="89">
        <v>443.51</v>
      </c>
      <c r="E16" s="45">
        <f t="shared" ref="E16:E20" si="9">D16/1000</f>
        <v>0.44351</v>
      </c>
      <c r="F16" s="52">
        <v>226.0</v>
      </c>
      <c r="G16" s="52">
        <v>115.0</v>
      </c>
      <c r="H16" s="52">
        <v>0.0</v>
      </c>
      <c r="I16" s="58"/>
      <c r="J16" s="58" t="s">
        <v>55</v>
      </c>
      <c r="K16" s="60">
        <v>38.6</v>
      </c>
      <c r="L16" s="59">
        <v>31.6</v>
      </c>
      <c r="M16" s="58">
        <v>61.5</v>
      </c>
      <c r="N16" s="59">
        <v>31.6</v>
      </c>
      <c r="O16" s="58" t="s">
        <v>55</v>
      </c>
      <c r="P16" s="58" t="s">
        <v>55</v>
      </c>
      <c r="Q16" s="51">
        <v>63.3</v>
      </c>
      <c r="R16" s="51">
        <v>26.7</v>
      </c>
      <c r="S16" s="51">
        <v>9.4</v>
      </c>
      <c r="T16" s="51">
        <v>0.0</v>
      </c>
      <c r="U16" s="51">
        <v>0.6</v>
      </c>
      <c r="V16" s="52">
        <v>0.0</v>
      </c>
      <c r="W16" s="51">
        <v>0.0</v>
      </c>
      <c r="X16" s="51">
        <v>0.0</v>
      </c>
      <c r="Y16" s="51">
        <v>0.0</v>
      </c>
      <c r="Z16" s="51">
        <v>0.0</v>
      </c>
      <c r="AA16" s="52">
        <v>0.0</v>
      </c>
      <c r="AB16" s="62" t="s">
        <v>56</v>
      </c>
      <c r="AC16" s="52"/>
      <c r="AD16" s="52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ht="15.75" customHeight="1">
      <c r="A17" s="42"/>
      <c r="B17" s="55" t="s">
        <v>57</v>
      </c>
      <c r="C17" s="63" t="s">
        <v>55</v>
      </c>
      <c r="D17" s="89">
        <v>276.5</v>
      </c>
      <c r="E17" s="45">
        <f t="shared" si="9"/>
        <v>0.2765</v>
      </c>
      <c r="F17" s="52">
        <v>13.0</v>
      </c>
      <c r="G17" s="52">
        <v>6.0</v>
      </c>
      <c r="H17" s="52">
        <v>0.0</v>
      </c>
      <c r="I17" s="58" t="s">
        <v>55</v>
      </c>
      <c r="J17" s="59" t="s">
        <v>55</v>
      </c>
      <c r="K17" s="60">
        <v>41.26</v>
      </c>
      <c r="L17" s="59">
        <v>32.68</v>
      </c>
      <c r="M17" s="58">
        <v>58.42</v>
      </c>
      <c r="N17" s="59">
        <v>33.16</v>
      </c>
      <c r="O17" s="58" t="s">
        <v>55</v>
      </c>
      <c r="P17" s="58" t="s">
        <v>55</v>
      </c>
      <c r="Q17" s="51">
        <v>57.45</v>
      </c>
      <c r="R17" s="51">
        <v>27.66</v>
      </c>
      <c r="S17" s="51">
        <v>14.89</v>
      </c>
      <c r="T17" s="51">
        <v>0.0</v>
      </c>
      <c r="U17" s="51">
        <v>0.0</v>
      </c>
      <c r="V17" s="51">
        <v>0.0</v>
      </c>
      <c r="W17" s="51">
        <v>0.0</v>
      </c>
      <c r="X17" s="52">
        <v>0.0</v>
      </c>
      <c r="Y17" s="51">
        <v>0.0</v>
      </c>
      <c r="Z17" s="51">
        <v>0.0</v>
      </c>
      <c r="AA17" s="52">
        <v>0.0</v>
      </c>
      <c r="AB17" s="62"/>
      <c r="AC17" s="52"/>
      <c r="AD17" s="52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ht="15.75" customHeight="1">
      <c r="A18" s="42"/>
      <c r="B18" s="55" t="s">
        <v>58</v>
      </c>
      <c r="C18" s="63">
        <v>3836.8</v>
      </c>
      <c r="D18" s="64">
        <f t="shared" ref="D18:D22" si="10">C18*((I18/100))</f>
        <v>788.3105928</v>
      </c>
      <c r="E18" s="45">
        <f t="shared" si="9"/>
        <v>0.7883105928</v>
      </c>
      <c r="F18" s="52">
        <v>200.0</v>
      </c>
      <c r="G18" s="52">
        <v>0.0</v>
      </c>
      <c r="H18" s="52">
        <v>0.0</v>
      </c>
      <c r="I18" s="58">
        <v>20.54604339</v>
      </c>
      <c r="J18" s="59">
        <v>7.439379367</v>
      </c>
      <c r="K18" s="60">
        <v>93.1</v>
      </c>
      <c r="L18" s="59">
        <v>12.5</v>
      </c>
      <c r="M18" s="58">
        <v>6.7</v>
      </c>
      <c r="N18" s="59">
        <v>12.5</v>
      </c>
      <c r="O18" s="58" t="s">
        <v>55</v>
      </c>
      <c r="P18" s="58" t="s">
        <v>55</v>
      </c>
      <c r="Q18" s="51">
        <v>100.0</v>
      </c>
      <c r="R18" s="83">
        <v>0.0</v>
      </c>
      <c r="S18" s="51">
        <v>0.0</v>
      </c>
      <c r="T18" s="51">
        <v>0.0</v>
      </c>
      <c r="U18" s="51">
        <v>0.0</v>
      </c>
      <c r="V18" s="83">
        <v>0.0</v>
      </c>
      <c r="W18" s="51">
        <v>0.0</v>
      </c>
      <c r="X18" s="51">
        <v>0.0</v>
      </c>
      <c r="Y18" s="51">
        <v>0.0</v>
      </c>
      <c r="Z18" s="83">
        <v>0.0</v>
      </c>
      <c r="AA18" s="84">
        <v>0.0</v>
      </c>
      <c r="AB18" s="62"/>
      <c r="AC18" s="52"/>
      <c r="AD18" s="52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ht="15.75" customHeight="1">
      <c r="A19" s="42" t="b">
        <v>0</v>
      </c>
      <c r="B19" s="55" t="s">
        <v>59</v>
      </c>
      <c r="C19" s="63">
        <v>3464.0</v>
      </c>
      <c r="D19" s="64">
        <f t="shared" si="10"/>
        <v>59.17</v>
      </c>
      <c r="E19" s="45">
        <f t="shared" si="9"/>
        <v>0.05917</v>
      </c>
      <c r="F19" s="90">
        <v>120.0</v>
      </c>
      <c r="G19" s="90">
        <v>37.0</v>
      </c>
      <c r="H19" s="90">
        <v>0.0</v>
      </c>
      <c r="I19" s="91">
        <f>59.17/3464*100</f>
        <v>1.708140878</v>
      </c>
      <c r="J19" s="59" t="s">
        <v>55</v>
      </c>
      <c r="K19" s="60">
        <v>94.17</v>
      </c>
      <c r="L19" s="59">
        <v>13.04</v>
      </c>
      <c r="M19" s="58">
        <v>5.5</v>
      </c>
      <c r="N19" s="59">
        <v>12.9</v>
      </c>
      <c r="O19" s="58" t="s">
        <v>55</v>
      </c>
      <c r="P19" s="58" t="s">
        <v>55</v>
      </c>
      <c r="Q19" s="51">
        <v>100.0</v>
      </c>
      <c r="R19" s="83">
        <v>0.0</v>
      </c>
      <c r="S19" s="51">
        <v>0.0</v>
      </c>
      <c r="T19" s="51">
        <v>0.0</v>
      </c>
      <c r="U19" s="51">
        <v>0.0</v>
      </c>
      <c r="V19" s="83">
        <v>0.0</v>
      </c>
      <c r="W19" s="51">
        <v>0.0</v>
      </c>
      <c r="X19" s="51">
        <v>0.0</v>
      </c>
      <c r="Y19" s="51">
        <v>0.0</v>
      </c>
      <c r="Z19" s="83">
        <v>0.0</v>
      </c>
      <c r="AA19" s="84">
        <v>0.0</v>
      </c>
      <c r="AB19" s="92" t="s">
        <v>60</v>
      </c>
      <c r="AC19" s="52"/>
      <c r="AD19" s="52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ht="15.75" customHeight="1">
      <c r="A20" s="42" t="b">
        <v>0</v>
      </c>
      <c r="B20" s="55" t="s">
        <v>61</v>
      </c>
      <c r="C20" s="63">
        <v>20690.0</v>
      </c>
      <c r="D20" s="64">
        <f t="shared" si="10"/>
        <v>748.4</v>
      </c>
      <c r="E20" s="45">
        <f t="shared" si="9"/>
        <v>0.7484</v>
      </c>
      <c r="F20" s="90">
        <v>744.0</v>
      </c>
      <c r="G20" s="90">
        <v>201.0</v>
      </c>
      <c r="H20" s="90">
        <v>0.0</v>
      </c>
      <c r="I20" s="91">
        <f>748.4/20690*100</f>
        <v>3.61720638</v>
      </c>
      <c r="J20" s="59" t="s">
        <v>55</v>
      </c>
      <c r="K20" s="60">
        <v>96.0</v>
      </c>
      <c r="L20" s="59">
        <v>10.2</v>
      </c>
      <c r="M20" s="58">
        <v>10.2</v>
      </c>
      <c r="N20" s="59">
        <v>10.2</v>
      </c>
      <c r="O20" s="58" t="s">
        <v>55</v>
      </c>
      <c r="P20" s="58" t="s">
        <v>55</v>
      </c>
      <c r="Q20" s="51">
        <v>100.0</v>
      </c>
      <c r="R20" s="51">
        <v>0.0</v>
      </c>
      <c r="S20" s="51">
        <v>0.0</v>
      </c>
      <c r="T20" s="51">
        <v>0.0</v>
      </c>
      <c r="U20" s="51">
        <v>0.0</v>
      </c>
      <c r="V20" s="52">
        <v>0.0</v>
      </c>
      <c r="W20" s="52">
        <v>0.0</v>
      </c>
      <c r="X20" s="52">
        <v>0.0</v>
      </c>
      <c r="Y20" s="52">
        <v>0.0</v>
      </c>
      <c r="Z20" s="52">
        <v>0.0</v>
      </c>
      <c r="AA20" s="52">
        <v>0.0</v>
      </c>
      <c r="AB20" s="92" t="s">
        <v>62</v>
      </c>
      <c r="AC20" s="52"/>
      <c r="AD20" s="52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ht="15.75" customHeight="1">
      <c r="A21" s="42" t="b">
        <v>0</v>
      </c>
      <c r="B21" s="93" t="s">
        <v>63</v>
      </c>
      <c r="C21" s="94">
        <f>sum(C18:C20)</f>
        <v>27990.8</v>
      </c>
      <c r="D21" s="86">
        <f t="shared" si="10"/>
        <v>2413.869738</v>
      </c>
      <c r="E21" s="95">
        <f>sum(E17:E20)</f>
        <v>1.872380593</v>
      </c>
      <c r="F21" s="96">
        <f t="shared" ref="F21:H21" si="11">sum(F18:F20)</f>
        <v>1064</v>
      </c>
      <c r="G21" s="96">
        <f t="shared" si="11"/>
        <v>238</v>
      </c>
      <c r="H21" s="96">
        <f t="shared" si="11"/>
        <v>0</v>
      </c>
      <c r="I21" s="97">
        <f t="shared" ref="I21:K21" si="12">average(I18:I20)</f>
        <v>8.623796882</v>
      </c>
      <c r="J21" s="98">
        <f t="shared" si="12"/>
        <v>7.439379367</v>
      </c>
      <c r="K21" s="87">
        <f t="shared" si="12"/>
        <v>94.42333333</v>
      </c>
      <c r="L21" s="98">
        <f>AVERAGE(L18:L20)</f>
        <v>11.91333333</v>
      </c>
      <c r="M21" s="97">
        <f t="shared" ref="M21:N21" si="13">average(M18:M20)</f>
        <v>7.466666667</v>
      </c>
      <c r="N21" s="98">
        <f t="shared" si="13"/>
        <v>11.86666667</v>
      </c>
      <c r="O21" s="97">
        <v>13.93722644</v>
      </c>
      <c r="P21" s="58">
        <v>15.10232188</v>
      </c>
      <c r="Q21" s="83">
        <v>100.0</v>
      </c>
      <c r="R21" s="83">
        <v>0.0</v>
      </c>
      <c r="S21" s="51">
        <v>0.0</v>
      </c>
      <c r="T21" s="51">
        <v>0.0</v>
      </c>
      <c r="U21" s="51">
        <v>0.0</v>
      </c>
      <c r="V21" s="83">
        <v>0.0</v>
      </c>
      <c r="W21" s="51">
        <v>0.0</v>
      </c>
      <c r="X21" s="51">
        <v>0.0</v>
      </c>
      <c r="Y21" s="51">
        <v>0.0</v>
      </c>
      <c r="Z21" s="83">
        <v>0.0</v>
      </c>
      <c r="AA21" s="84">
        <v>0.0</v>
      </c>
      <c r="AB21" s="62"/>
      <c r="AC21" s="52"/>
      <c r="AD21" s="52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ht="15.75" customHeight="1">
      <c r="A22" s="99" t="b">
        <v>1</v>
      </c>
      <c r="B22" s="100" t="s">
        <v>64</v>
      </c>
      <c r="C22" s="101">
        <v>24616.0</v>
      </c>
      <c r="D22" s="64">
        <f t="shared" si="10"/>
        <v>8262.201971</v>
      </c>
      <c r="E22" s="45">
        <f t="shared" ref="E22:E31" si="14">D22/1000</f>
        <v>8.262201971</v>
      </c>
      <c r="F22" s="82">
        <v>168.0</v>
      </c>
      <c r="G22" s="82">
        <v>212.0</v>
      </c>
      <c r="H22" s="82">
        <v>52.0</v>
      </c>
      <c r="I22" s="102">
        <v>33.5643564</v>
      </c>
      <c r="J22" s="102">
        <v>0.563</v>
      </c>
      <c r="K22" s="103">
        <v>35.5</v>
      </c>
      <c r="L22" s="104">
        <v>26.8</v>
      </c>
      <c r="M22" s="102">
        <v>61.02879665379665</v>
      </c>
      <c r="N22" s="105">
        <v>0.339</v>
      </c>
      <c r="O22" s="104">
        <v>35.94059406</v>
      </c>
      <c r="P22" s="106">
        <v>0.62</v>
      </c>
      <c r="Q22" s="83">
        <v>65.81</v>
      </c>
      <c r="R22" s="83">
        <v>8.76</v>
      </c>
      <c r="S22" s="107">
        <v>0.0</v>
      </c>
      <c r="T22" s="107">
        <v>0.0</v>
      </c>
      <c r="U22" s="107">
        <v>0.0</v>
      </c>
      <c r="V22" s="83">
        <v>1.14</v>
      </c>
      <c r="W22" s="83">
        <v>0.0</v>
      </c>
      <c r="X22" s="83">
        <v>0.0</v>
      </c>
      <c r="Y22" s="83">
        <v>0.0</v>
      </c>
      <c r="Z22" s="83">
        <v>0.0</v>
      </c>
      <c r="AA22" s="84">
        <v>0.0</v>
      </c>
      <c r="AB22" s="108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</row>
    <row r="23" ht="15.75" customHeight="1">
      <c r="A23" s="42"/>
      <c r="B23" s="55" t="s">
        <v>65</v>
      </c>
      <c r="C23" s="63">
        <v>18768.0</v>
      </c>
      <c r="D23" s="57">
        <v>18768.0</v>
      </c>
      <c r="E23" s="45">
        <f t="shared" si="14"/>
        <v>18.768</v>
      </c>
      <c r="F23" s="52">
        <v>0.0</v>
      </c>
      <c r="G23" s="52">
        <v>0.0</v>
      </c>
      <c r="H23" s="52">
        <v>0.0</v>
      </c>
      <c r="I23" s="58">
        <v>0.0</v>
      </c>
      <c r="J23" s="59">
        <v>0.0</v>
      </c>
      <c r="K23" s="60">
        <v>0.0</v>
      </c>
      <c r="L23" s="59">
        <v>0.0</v>
      </c>
      <c r="M23" s="58">
        <v>100.0</v>
      </c>
      <c r="N23" s="59">
        <v>0.0</v>
      </c>
      <c r="O23" s="58">
        <v>100.0</v>
      </c>
      <c r="P23" s="58">
        <v>0.0</v>
      </c>
      <c r="Q23" s="52" t="s">
        <v>66</v>
      </c>
      <c r="R23" s="52">
        <v>0.0</v>
      </c>
      <c r="S23" s="52">
        <v>0.0</v>
      </c>
      <c r="T23" s="51" t="s">
        <v>67</v>
      </c>
      <c r="U23" s="52">
        <v>0.0</v>
      </c>
      <c r="V23" s="52">
        <v>0.0</v>
      </c>
      <c r="W23" s="52">
        <v>0.0</v>
      </c>
      <c r="X23" s="52">
        <v>0.0</v>
      </c>
      <c r="Y23" s="52">
        <v>0.0</v>
      </c>
      <c r="Z23" s="52">
        <v>0.0</v>
      </c>
      <c r="AA23" s="52">
        <v>0.0</v>
      </c>
      <c r="AB23" s="62" t="s">
        <v>68</v>
      </c>
      <c r="AC23" s="52"/>
      <c r="AD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ht="15.75" customHeight="1">
      <c r="A24" s="42"/>
      <c r="B24" s="55" t="s">
        <v>69</v>
      </c>
      <c r="C24" s="109">
        <v>40295.11</v>
      </c>
      <c r="D24" s="89">
        <v>102.94</v>
      </c>
      <c r="E24" s="45">
        <f t="shared" si="14"/>
        <v>0.10294</v>
      </c>
      <c r="F24" s="65">
        <v>32.0</v>
      </c>
      <c r="G24" s="65">
        <v>8.0</v>
      </c>
      <c r="H24" s="110">
        <v>0.0</v>
      </c>
      <c r="I24" s="58">
        <v>0.0</v>
      </c>
      <c r="J24" s="59">
        <v>0.0</v>
      </c>
      <c r="K24" s="60">
        <v>41.2</v>
      </c>
      <c r="L24" s="59">
        <v>32.77472445</v>
      </c>
      <c r="M24" s="58">
        <v>56.10648379</v>
      </c>
      <c r="N24" s="59">
        <v>33.41390312</v>
      </c>
      <c r="O24" s="58" t="s">
        <v>55</v>
      </c>
      <c r="P24" s="58" t="s">
        <v>55</v>
      </c>
      <c r="Q24" s="51">
        <v>0.0</v>
      </c>
      <c r="R24" s="51">
        <v>31.57894737</v>
      </c>
      <c r="S24" s="51">
        <v>55.26315789</v>
      </c>
      <c r="T24" s="51">
        <v>0.0</v>
      </c>
      <c r="U24" s="51">
        <v>0.0</v>
      </c>
      <c r="V24" s="51">
        <v>0.0</v>
      </c>
      <c r="W24" s="51">
        <v>0.0</v>
      </c>
      <c r="X24" s="51">
        <v>0.0</v>
      </c>
      <c r="Y24" s="51">
        <v>0.0</v>
      </c>
      <c r="Z24" s="51">
        <v>0.0</v>
      </c>
      <c r="AA24" s="61">
        <v>13.15789474</v>
      </c>
      <c r="AB24" s="62" t="s">
        <v>70</v>
      </c>
      <c r="AC24" s="52"/>
      <c r="AD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ht="15.75" customHeight="1">
      <c r="A25" s="41" t="b">
        <v>1</v>
      </c>
      <c r="B25" s="55" t="s">
        <v>71</v>
      </c>
      <c r="C25" s="63">
        <v>40807.0</v>
      </c>
      <c r="D25" s="64">
        <f>C25*((I25/100))</f>
        <v>12486.942</v>
      </c>
      <c r="E25" s="45">
        <f t="shared" si="14"/>
        <v>12.486942</v>
      </c>
      <c r="F25" s="65">
        <v>75.0</v>
      </c>
      <c r="G25" s="65">
        <v>36.0</v>
      </c>
      <c r="H25" s="110">
        <v>130.0</v>
      </c>
      <c r="I25" s="91">
        <v>30.6</v>
      </c>
      <c r="J25" s="111">
        <v>17.7460722</v>
      </c>
      <c r="K25" s="60">
        <v>38.6</v>
      </c>
      <c r="L25" s="59">
        <v>30.2</v>
      </c>
      <c r="M25" s="58">
        <v>61.4</v>
      </c>
      <c r="N25" s="59">
        <v>30.2</v>
      </c>
      <c r="O25" s="58">
        <v>6.230769231</v>
      </c>
      <c r="P25" s="58">
        <v>7.212880217</v>
      </c>
      <c r="Q25" s="51">
        <v>14.1</v>
      </c>
      <c r="R25" s="51">
        <v>0.0</v>
      </c>
      <c r="S25" s="51">
        <v>2.9</v>
      </c>
      <c r="T25" s="51">
        <v>83.0</v>
      </c>
      <c r="U25" s="51">
        <v>0.0</v>
      </c>
      <c r="V25" s="52">
        <v>0.0</v>
      </c>
      <c r="W25" s="51">
        <v>0.0</v>
      </c>
      <c r="X25" s="51">
        <v>0.0</v>
      </c>
      <c r="Y25" s="51">
        <v>0.0</v>
      </c>
      <c r="Z25" s="83">
        <v>0.0</v>
      </c>
      <c r="AA25" s="84">
        <v>0.0</v>
      </c>
      <c r="AB25" s="62" t="s">
        <v>72</v>
      </c>
      <c r="AC25" s="52"/>
      <c r="AD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ht="15.75" customHeight="1">
      <c r="A26" s="42"/>
      <c r="B26" s="55" t="s">
        <v>73</v>
      </c>
      <c r="C26" s="63">
        <v>302.2</v>
      </c>
      <c r="D26" s="89">
        <v>302.23</v>
      </c>
      <c r="E26" s="45">
        <f t="shared" si="14"/>
        <v>0.30223</v>
      </c>
      <c r="F26" s="52">
        <v>38.0</v>
      </c>
      <c r="G26" s="52">
        <v>34.0</v>
      </c>
      <c r="H26" s="52">
        <v>0.0</v>
      </c>
      <c r="I26" s="58" t="s">
        <v>55</v>
      </c>
      <c r="J26" s="58" t="s">
        <v>55</v>
      </c>
      <c r="K26" s="60">
        <v>78.2</v>
      </c>
      <c r="L26" s="59">
        <v>32.3</v>
      </c>
      <c r="M26" s="58">
        <v>21.8</v>
      </c>
      <c r="N26" s="59">
        <v>32.3</v>
      </c>
      <c r="O26" s="58" t="s">
        <v>55</v>
      </c>
      <c r="P26" s="58" t="s">
        <v>55</v>
      </c>
      <c r="Q26" s="51">
        <v>100.0</v>
      </c>
      <c r="R26" s="51">
        <v>0.0</v>
      </c>
      <c r="S26" s="51">
        <v>0.0</v>
      </c>
      <c r="T26" s="51">
        <v>0.0</v>
      </c>
      <c r="U26" s="51">
        <v>0.0</v>
      </c>
      <c r="V26" s="52">
        <v>0.0</v>
      </c>
      <c r="W26" s="52">
        <v>0.0</v>
      </c>
      <c r="X26" s="52">
        <v>0.0</v>
      </c>
      <c r="Y26" s="52">
        <v>0.0</v>
      </c>
      <c r="Z26" s="52">
        <v>0.0</v>
      </c>
      <c r="AA26" s="52">
        <v>0.0</v>
      </c>
      <c r="AB26" s="62" t="s">
        <v>74</v>
      </c>
      <c r="AC26" s="52"/>
      <c r="AD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ht="15.75" customHeight="1">
      <c r="A27" s="42"/>
      <c r="B27" s="112" t="s">
        <v>75</v>
      </c>
      <c r="C27" s="63">
        <v>0.0</v>
      </c>
      <c r="D27" s="113">
        <v>40.0</v>
      </c>
      <c r="E27" s="45">
        <f t="shared" si="14"/>
        <v>0.04</v>
      </c>
      <c r="F27" s="52" t="s">
        <v>55</v>
      </c>
      <c r="G27" s="52" t="s">
        <v>55</v>
      </c>
      <c r="H27" s="52" t="s">
        <v>55</v>
      </c>
      <c r="I27" s="58">
        <v>0.0</v>
      </c>
      <c r="J27" s="59">
        <v>0.0</v>
      </c>
      <c r="K27" s="60">
        <v>0.0</v>
      </c>
      <c r="L27" s="59">
        <v>0.0</v>
      </c>
      <c r="M27" s="58">
        <v>100.0</v>
      </c>
      <c r="N27" s="59">
        <v>0.0</v>
      </c>
      <c r="O27" s="114">
        <v>0.0</v>
      </c>
      <c r="P27" s="114">
        <v>0.0</v>
      </c>
      <c r="Q27" s="115">
        <v>0.0</v>
      </c>
      <c r="R27" s="51">
        <v>0.0</v>
      </c>
      <c r="S27" s="51">
        <v>0.0</v>
      </c>
      <c r="T27" s="51">
        <v>0.0</v>
      </c>
      <c r="U27" s="51">
        <v>0.0</v>
      </c>
      <c r="V27" s="52">
        <v>0.0</v>
      </c>
      <c r="W27" s="115">
        <v>0.0</v>
      </c>
      <c r="X27" s="115">
        <v>0.0</v>
      </c>
      <c r="Y27" s="115">
        <v>0.0</v>
      </c>
      <c r="Z27" s="115">
        <v>0.0</v>
      </c>
      <c r="AA27" s="115">
        <v>0.0</v>
      </c>
      <c r="AB27" s="62" t="s">
        <v>76</v>
      </c>
      <c r="AC27" s="52"/>
      <c r="AD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ht="15.75" customHeight="1">
      <c r="A28" s="42"/>
      <c r="B28" s="55" t="s">
        <v>77</v>
      </c>
      <c r="C28" s="56">
        <v>261.0</v>
      </c>
      <c r="D28" s="89">
        <v>261.0</v>
      </c>
      <c r="E28" s="45">
        <f t="shared" si="14"/>
        <v>0.261</v>
      </c>
      <c r="F28" s="52">
        <v>30.0</v>
      </c>
      <c r="G28" s="52">
        <v>47.0</v>
      </c>
      <c r="H28" s="52">
        <v>0.0</v>
      </c>
      <c r="I28" s="58" t="s">
        <v>55</v>
      </c>
      <c r="J28" s="58" t="s">
        <v>55</v>
      </c>
      <c r="K28" s="60">
        <v>8.326393096</v>
      </c>
      <c r="L28" s="59">
        <v>24.019489962082943</v>
      </c>
      <c r="M28" s="58">
        <v>90.37490560562543</v>
      </c>
      <c r="N28" s="59">
        <v>26.17048847711188</v>
      </c>
      <c r="O28" s="58" t="s">
        <v>55</v>
      </c>
      <c r="P28" s="58" t="s">
        <v>55</v>
      </c>
      <c r="Q28" s="51">
        <v>0.0</v>
      </c>
      <c r="R28" s="51">
        <v>31.37254902</v>
      </c>
      <c r="S28" s="51">
        <v>0.0</v>
      </c>
      <c r="T28" s="51">
        <v>0.0</v>
      </c>
      <c r="U28" s="51">
        <v>7.843137255</v>
      </c>
      <c r="V28" s="52">
        <v>0.0</v>
      </c>
      <c r="W28" s="52">
        <v>0.0</v>
      </c>
      <c r="X28" s="52">
        <v>0.0</v>
      </c>
      <c r="Y28" s="52">
        <v>0.0</v>
      </c>
      <c r="Z28" s="52">
        <v>60.78431373</v>
      </c>
      <c r="AA28" s="52">
        <v>0.0</v>
      </c>
      <c r="AB28" s="62"/>
      <c r="AC28" s="52"/>
      <c r="AD28" s="52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ht="15.75" customHeight="1">
      <c r="A29" s="42"/>
      <c r="B29" s="55" t="s">
        <v>78</v>
      </c>
      <c r="C29" s="63">
        <f>sum(87,256,171)</f>
        <v>514</v>
      </c>
      <c r="D29" s="64">
        <f>514+4.71</f>
        <v>518.71</v>
      </c>
      <c r="E29" s="45">
        <f t="shared" si="14"/>
        <v>0.51871</v>
      </c>
      <c r="F29" s="52">
        <v>16.0</v>
      </c>
      <c r="G29" s="52">
        <v>107.0</v>
      </c>
      <c r="H29" s="52">
        <v>7.0</v>
      </c>
      <c r="I29" s="58" t="s">
        <v>55</v>
      </c>
      <c r="J29" s="58" t="s">
        <v>55</v>
      </c>
      <c r="K29" s="60">
        <v>28.22997416</v>
      </c>
      <c r="L29" s="59">
        <v>33.92320809</v>
      </c>
      <c r="M29" s="116">
        <v>71.77002583979329</v>
      </c>
      <c r="N29" s="59">
        <v>33.92320809</v>
      </c>
      <c r="O29" s="58">
        <v>0.0</v>
      </c>
      <c r="P29" s="58">
        <v>0.0</v>
      </c>
      <c r="Q29" s="115">
        <v>0.0</v>
      </c>
      <c r="R29" s="51">
        <v>84.3</v>
      </c>
      <c r="S29" s="115">
        <v>0.0</v>
      </c>
      <c r="T29" s="115">
        <v>0.0</v>
      </c>
      <c r="U29" s="115">
        <v>0.0</v>
      </c>
      <c r="V29" s="115">
        <v>0.0</v>
      </c>
      <c r="W29" s="115">
        <v>0.0</v>
      </c>
      <c r="X29" s="115">
        <v>0.0</v>
      </c>
      <c r="Y29" s="115">
        <v>0.0</v>
      </c>
      <c r="Z29" s="117">
        <v>15.7</v>
      </c>
      <c r="AA29" s="115">
        <v>0.0</v>
      </c>
      <c r="AB29" s="62"/>
      <c r="AC29" s="52"/>
      <c r="AD29" s="52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ht="15.75" customHeight="1">
      <c r="A30" s="42"/>
      <c r="B30" s="55" t="s">
        <v>79</v>
      </c>
      <c r="C30" s="101">
        <v>31.4</v>
      </c>
      <c r="D30" s="89">
        <v>31.4</v>
      </c>
      <c r="E30" s="45">
        <f t="shared" si="14"/>
        <v>0.0314</v>
      </c>
      <c r="F30" s="52">
        <v>0.0</v>
      </c>
      <c r="G30" s="52">
        <v>0.0</v>
      </c>
      <c r="H30" s="52">
        <v>0.0</v>
      </c>
      <c r="I30" s="58" t="s">
        <v>55</v>
      </c>
      <c r="J30" s="58" t="s">
        <v>55</v>
      </c>
      <c r="K30" s="60">
        <v>10.0</v>
      </c>
      <c r="L30" s="59">
        <v>0.0</v>
      </c>
      <c r="M30" s="58">
        <v>90.0</v>
      </c>
      <c r="N30" s="59">
        <v>0.0</v>
      </c>
      <c r="O30" s="58" t="s">
        <v>55</v>
      </c>
      <c r="P30" s="58" t="s">
        <v>55</v>
      </c>
      <c r="Q30" s="52">
        <v>0.0</v>
      </c>
      <c r="R30" s="52">
        <v>0.0</v>
      </c>
      <c r="S30" s="52">
        <v>0.0</v>
      </c>
      <c r="T30" s="52">
        <v>0.0</v>
      </c>
      <c r="U30" s="52">
        <v>0.0</v>
      </c>
      <c r="V30" s="52">
        <v>0.0</v>
      </c>
      <c r="W30" s="52">
        <v>0.0</v>
      </c>
      <c r="X30" s="52">
        <v>0.0</v>
      </c>
      <c r="Y30" s="52">
        <v>100.0</v>
      </c>
      <c r="Z30" s="52">
        <v>0.0</v>
      </c>
      <c r="AA30" s="61">
        <v>0.0</v>
      </c>
      <c r="AB30" s="56" t="s">
        <v>80</v>
      </c>
      <c r="AC30" s="52"/>
      <c r="AD30" s="52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ht="15.75" customHeight="1">
      <c r="A31" s="42"/>
      <c r="B31" s="55" t="s">
        <v>81</v>
      </c>
      <c r="C31" s="101">
        <v>8.0</v>
      </c>
      <c r="D31" s="89">
        <v>8.0</v>
      </c>
      <c r="E31" s="45">
        <f t="shared" si="14"/>
        <v>0.008</v>
      </c>
      <c r="F31" s="52">
        <v>26.0</v>
      </c>
      <c r="G31" s="52">
        <v>20.0</v>
      </c>
      <c r="H31" s="52">
        <v>0.0</v>
      </c>
      <c r="I31" s="58" t="s">
        <v>55</v>
      </c>
      <c r="J31" s="58" t="s">
        <v>55</v>
      </c>
      <c r="K31" s="60">
        <v>89.06155439</v>
      </c>
      <c r="L31" s="59">
        <v>27.78646601</v>
      </c>
      <c r="M31" s="58">
        <v>10.93844561</v>
      </c>
      <c r="N31" s="118">
        <v>24.83404408</v>
      </c>
      <c r="O31" s="58">
        <v>0.0</v>
      </c>
      <c r="P31" s="58">
        <v>0.0</v>
      </c>
      <c r="Q31" s="52">
        <v>0.0</v>
      </c>
      <c r="R31" s="52">
        <v>0.0</v>
      </c>
      <c r="S31" s="52">
        <v>0.0</v>
      </c>
      <c r="T31" s="52">
        <v>0.0</v>
      </c>
      <c r="U31" s="52">
        <v>0.0</v>
      </c>
      <c r="V31" s="52">
        <v>0.0</v>
      </c>
      <c r="W31" s="52">
        <v>0.0</v>
      </c>
      <c r="X31" s="52">
        <v>2.17</v>
      </c>
      <c r="Y31" s="52">
        <v>0.0</v>
      </c>
      <c r="Z31" s="52">
        <v>97.87</v>
      </c>
      <c r="AA31" s="61">
        <v>0.0</v>
      </c>
      <c r="AB31" s="62" t="s">
        <v>82</v>
      </c>
      <c r="AC31" s="52"/>
      <c r="AD31" s="52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ht="15.75" customHeight="1">
      <c r="A32" s="41">
        <v>2.2222222222222E13</v>
      </c>
      <c r="B32" s="93" t="s">
        <v>83</v>
      </c>
      <c r="C32" s="94">
        <f t="shared" ref="C32:H32" si="15">sum(C28:C31)</f>
        <v>814.4</v>
      </c>
      <c r="D32" s="86">
        <f t="shared" si="15"/>
        <v>819.11</v>
      </c>
      <c r="E32" s="95">
        <f t="shared" si="15"/>
        <v>0.81911</v>
      </c>
      <c r="F32" s="52">
        <f t="shared" si="15"/>
        <v>72</v>
      </c>
      <c r="G32" s="52">
        <f t="shared" si="15"/>
        <v>174</v>
      </c>
      <c r="H32" s="52">
        <f t="shared" si="15"/>
        <v>7</v>
      </c>
      <c r="I32" s="58"/>
      <c r="J32" s="59"/>
      <c r="K32" s="87">
        <f t="shared" ref="K32:AA32" si="16">average(K28:K31)</f>
        <v>33.90448041</v>
      </c>
      <c r="L32" s="97">
        <f t="shared" si="16"/>
        <v>21.43229102</v>
      </c>
      <c r="M32" s="97">
        <f t="shared" si="16"/>
        <v>65.77084426</v>
      </c>
      <c r="N32" s="97">
        <f t="shared" si="16"/>
        <v>21.23193516</v>
      </c>
      <c r="O32" s="58">
        <f t="shared" si="16"/>
        <v>0</v>
      </c>
      <c r="P32" s="58">
        <f t="shared" si="16"/>
        <v>0</v>
      </c>
      <c r="Q32" s="51">
        <f t="shared" si="16"/>
        <v>0</v>
      </c>
      <c r="R32" s="51">
        <f t="shared" si="16"/>
        <v>28.91813726</v>
      </c>
      <c r="S32" s="51">
        <f t="shared" si="16"/>
        <v>0</v>
      </c>
      <c r="T32" s="51">
        <f t="shared" si="16"/>
        <v>0</v>
      </c>
      <c r="U32" s="51">
        <f t="shared" si="16"/>
        <v>1.960784314</v>
      </c>
      <c r="V32" s="52">
        <f t="shared" si="16"/>
        <v>0</v>
      </c>
      <c r="W32" s="52">
        <f t="shared" si="16"/>
        <v>0</v>
      </c>
      <c r="X32" s="52">
        <f t="shared" si="16"/>
        <v>0.5425</v>
      </c>
      <c r="Y32" s="52">
        <f t="shared" si="16"/>
        <v>25</v>
      </c>
      <c r="Z32" s="52">
        <f t="shared" si="16"/>
        <v>43.58857843</v>
      </c>
      <c r="AA32" s="52">
        <f t="shared" si="16"/>
        <v>0</v>
      </c>
      <c r="AB32" s="62"/>
      <c r="AC32" s="52"/>
      <c r="AD32" s="52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ht="15.75" customHeight="1">
      <c r="A33" s="96"/>
      <c r="B33" s="119" t="s">
        <v>84</v>
      </c>
      <c r="C33" s="120">
        <f>sum(C10,C15,C12,C11,C6,C5,C4,C3,C16,C21,C22,C23,C24,C25,C26,C27,C28,C29,C30,C31)</f>
        <v>740061.51</v>
      </c>
      <c r="D33" s="121">
        <f>sum(D32,D26,D25,D24,D22,D21,D16,D15,D12,D11,D10,D6,D3)</f>
        <v>134702.2373</v>
      </c>
      <c r="E33" s="122">
        <v>13.5</v>
      </c>
      <c r="F33" s="52"/>
      <c r="G33" s="52"/>
      <c r="H33" s="52"/>
      <c r="I33" s="62"/>
      <c r="J33" s="52"/>
      <c r="K33" s="123"/>
      <c r="L33" s="96"/>
      <c r="M33" s="123"/>
      <c r="N33" s="96"/>
      <c r="O33" s="62"/>
      <c r="P33" s="6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61"/>
      <c r="AB33" s="62"/>
      <c r="AC33" s="52"/>
      <c r="AD33" s="52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ht="15.75" customHeight="1">
      <c r="A34" s="124"/>
      <c r="B34" s="125" t="s">
        <v>85</v>
      </c>
      <c r="C34" s="126"/>
      <c r="D34" s="127"/>
      <c r="E34" s="128"/>
      <c r="F34" s="124"/>
      <c r="G34" s="124"/>
      <c r="H34" s="124"/>
      <c r="I34" s="129"/>
      <c r="J34" s="124"/>
      <c r="K34" s="129"/>
      <c r="L34" s="124"/>
      <c r="M34" s="129"/>
      <c r="N34" s="124"/>
      <c r="O34" s="129"/>
      <c r="P34" s="129"/>
      <c r="Q34" s="124"/>
      <c r="R34" s="125" t="s">
        <v>86</v>
      </c>
      <c r="S34" s="124"/>
      <c r="T34" s="124"/>
      <c r="U34" s="124"/>
      <c r="V34" s="124"/>
      <c r="W34" s="124"/>
      <c r="X34" s="124"/>
      <c r="Y34" s="124"/>
      <c r="Z34" s="124"/>
      <c r="AA34" s="130"/>
      <c r="AB34" s="129"/>
      <c r="AC34" s="124"/>
      <c r="AD34" s="124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</row>
    <row r="35" ht="15.75" customHeight="1">
      <c r="A35" s="124"/>
      <c r="B35" s="125" t="s">
        <v>87</v>
      </c>
      <c r="C35" s="126"/>
      <c r="D35" s="127"/>
      <c r="E35" s="128"/>
      <c r="F35" s="124"/>
      <c r="G35" s="124"/>
      <c r="H35" s="124"/>
      <c r="I35" s="129"/>
      <c r="J35" s="124"/>
      <c r="K35" s="129"/>
      <c r="L35" s="124"/>
      <c r="M35" s="129"/>
      <c r="N35" s="124"/>
      <c r="O35" s="129"/>
      <c r="P35" s="129"/>
      <c r="Q35" s="125" t="s">
        <v>88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30"/>
      <c r="AB35" s="129"/>
      <c r="AC35" s="124"/>
      <c r="AD35" s="124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ht="15.75" customHeight="1">
      <c r="A36" s="124"/>
      <c r="B36" s="125" t="s">
        <v>89</v>
      </c>
      <c r="C36" s="126"/>
      <c r="D36" s="127"/>
      <c r="E36" s="128"/>
      <c r="F36" s="124"/>
      <c r="G36" s="124"/>
      <c r="H36" s="124"/>
      <c r="I36" s="129"/>
      <c r="J36" s="124"/>
      <c r="K36" s="129"/>
      <c r="L36" s="124"/>
      <c r="M36" s="129"/>
      <c r="N36" s="124"/>
      <c r="O36" s="129"/>
      <c r="P36" s="129"/>
      <c r="Q36" s="125" t="s">
        <v>88</v>
      </c>
      <c r="R36" s="124"/>
      <c r="S36" s="124"/>
      <c r="T36" s="124"/>
      <c r="U36" s="124"/>
      <c r="V36" s="124"/>
      <c r="W36" s="124"/>
      <c r="X36" s="124"/>
      <c r="Y36" s="124"/>
      <c r="Z36" s="124"/>
      <c r="AA36" s="130"/>
      <c r="AB36" s="129"/>
      <c r="AC36" s="124"/>
      <c r="AD36" s="124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</row>
    <row r="37" ht="15.75" customHeight="1">
      <c r="A37" s="96"/>
      <c r="B37" s="132" t="s">
        <v>90</v>
      </c>
      <c r="C37" s="63"/>
      <c r="D37" s="133" t="s">
        <v>91</v>
      </c>
      <c r="E37" s="134">
        <f>average(E3:E32)</f>
        <v>7.786187089</v>
      </c>
      <c r="F37" s="52"/>
      <c r="G37" s="52"/>
      <c r="H37" s="52"/>
      <c r="I37" s="62"/>
      <c r="J37" s="52"/>
      <c r="K37" s="123"/>
      <c r="L37" s="96"/>
      <c r="M37" s="123"/>
      <c r="N37" s="96"/>
      <c r="O37" s="62"/>
      <c r="P37" s="6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1"/>
      <c r="AB37" s="62"/>
      <c r="AC37" s="52"/>
      <c r="AD37" s="52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ht="15.75" customHeight="1">
      <c r="A38" s="135" t="s">
        <v>92</v>
      </c>
      <c r="B38" s="135"/>
      <c r="C38" s="63"/>
      <c r="D38" s="133" t="s">
        <v>9</v>
      </c>
      <c r="E38" s="134">
        <f>stdev(E3:E32)</f>
        <v>17.71605955</v>
      </c>
      <c r="F38" s="52"/>
      <c r="G38" s="52"/>
      <c r="H38" s="52"/>
      <c r="I38" s="62"/>
      <c r="J38" s="52"/>
      <c r="K38" s="123"/>
      <c r="L38" s="96"/>
      <c r="M38" s="123"/>
      <c r="N38" s="96"/>
      <c r="O38" s="62"/>
      <c r="P38" s="6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61"/>
      <c r="AB38" s="62"/>
      <c r="AC38" s="52"/>
      <c r="AD38" s="52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ht="15.75" customHeight="1">
      <c r="A39" s="136"/>
      <c r="B39" s="135" t="s">
        <v>93</v>
      </c>
      <c r="C39" s="63"/>
      <c r="D39" s="62"/>
      <c r="E39" s="134"/>
      <c r="F39" s="52"/>
      <c r="G39" s="52"/>
      <c r="H39" s="52"/>
      <c r="I39" s="62"/>
      <c r="J39" s="52"/>
      <c r="K39" s="123"/>
      <c r="L39" s="96"/>
      <c r="M39" s="123"/>
      <c r="N39" s="96"/>
      <c r="O39" s="62"/>
      <c r="P39" s="6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61"/>
      <c r="AB39" s="62"/>
      <c r="AC39" s="52"/>
      <c r="AD39" s="52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ht="15.75" customHeight="1">
      <c r="A40" s="136"/>
      <c r="B40" s="137" t="s">
        <v>94</v>
      </c>
      <c r="C40" s="63"/>
      <c r="D40" s="62"/>
      <c r="E40" s="134"/>
      <c r="F40" s="52"/>
      <c r="G40" s="52"/>
      <c r="H40" s="52"/>
      <c r="I40" s="62"/>
      <c r="J40" s="52"/>
      <c r="K40" s="123"/>
      <c r="L40" s="96"/>
      <c r="M40" s="123"/>
      <c r="N40" s="96"/>
      <c r="O40" s="62"/>
      <c r="P40" s="6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61"/>
      <c r="AB40" s="62"/>
      <c r="AC40" s="52"/>
      <c r="AD40" s="52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ht="15.75" customHeight="1">
      <c r="A41" s="136"/>
      <c r="B41" s="137" t="s">
        <v>95</v>
      </c>
      <c r="C41" s="63"/>
      <c r="D41" s="62"/>
      <c r="E41" s="134"/>
      <c r="F41" s="52"/>
      <c r="G41" s="52"/>
      <c r="H41" s="52"/>
      <c r="I41" s="62"/>
      <c r="J41" s="52"/>
      <c r="K41" s="123"/>
      <c r="L41" s="96"/>
      <c r="M41" s="123"/>
      <c r="N41" s="96"/>
      <c r="O41" s="62"/>
      <c r="P41" s="6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61"/>
      <c r="AB41" s="62"/>
      <c r="AC41" s="52"/>
      <c r="AD41" s="52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ht="15.75" customHeight="1">
      <c r="A42" s="136"/>
      <c r="B42" s="135" t="s">
        <v>96</v>
      </c>
      <c r="C42" s="63"/>
      <c r="D42" s="62"/>
      <c r="E42" s="134"/>
      <c r="F42" s="52"/>
      <c r="G42" s="52"/>
      <c r="H42" s="52"/>
      <c r="I42" s="62"/>
      <c r="J42" s="52"/>
      <c r="K42" s="123"/>
      <c r="L42" s="96"/>
      <c r="M42" s="123"/>
      <c r="N42" s="96"/>
      <c r="O42" s="62"/>
      <c r="P42" s="6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61"/>
      <c r="AB42" s="62"/>
      <c r="AC42" s="52"/>
      <c r="AD42" s="52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ht="15.75" customHeight="1">
      <c r="A43" s="136"/>
      <c r="B43" s="135" t="s">
        <v>97</v>
      </c>
      <c r="C43" s="63"/>
      <c r="D43" s="62"/>
      <c r="E43" s="134"/>
      <c r="F43" s="52"/>
      <c r="G43" s="52"/>
      <c r="H43" s="52"/>
      <c r="I43" s="62"/>
      <c r="J43" s="52"/>
      <c r="K43" s="123"/>
      <c r="L43" s="96"/>
      <c r="M43" s="123"/>
      <c r="N43" s="96"/>
      <c r="O43" s="62"/>
      <c r="P43" s="6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61"/>
      <c r="AB43" s="62"/>
      <c r="AC43" s="52"/>
      <c r="AD43" s="52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ht="15.75" customHeight="1">
      <c r="A44" s="136"/>
      <c r="B44" s="135" t="s">
        <v>98</v>
      </c>
      <c r="C44" s="63"/>
      <c r="D44" s="62"/>
      <c r="E44" s="134"/>
      <c r="F44" s="52"/>
      <c r="G44" s="52"/>
      <c r="H44" s="52"/>
      <c r="I44" s="62"/>
      <c r="J44" s="52"/>
      <c r="K44" s="123"/>
      <c r="L44" s="96"/>
      <c r="M44" s="123"/>
      <c r="N44" s="96"/>
      <c r="O44" s="62"/>
      <c r="P44" s="6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61"/>
      <c r="AB44" s="62"/>
      <c r="AC44" s="52"/>
      <c r="AD44" s="52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ht="15.75" customHeight="1">
      <c r="B45" s="138" t="s">
        <v>99</v>
      </c>
      <c r="C45" s="139"/>
      <c r="D45" s="140"/>
      <c r="E45" s="141"/>
      <c r="F45" s="18"/>
      <c r="G45" s="18"/>
      <c r="H45" s="18"/>
      <c r="I45" s="140"/>
      <c r="J45" s="18"/>
      <c r="K45" s="140"/>
      <c r="L45" s="18"/>
      <c r="M45" s="140"/>
      <c r="N45" s="18"/>
      <c r="O45" s="140"/>
      <c r="P45" s="14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42"/>
      <c r="AB45" s="140"/>
      <c r="AC45" s="18"/>
      <c r="AD45" s="18"/>
    </row>
    <row r="46" ht="15.75" customHeight="1">
      <c r="B46" s="138" t="s">
        <v>100</v>
      </c>
      <c r="C46" s="143"/>
      <c r="D46" s="144"/>
      <c r="E46" s="141"/>
      <c r="I46" s="144"/>
      <c r="K46" s="144"/>
      <c r="M46" s="144"/>
      <c r="O46" s="144"/>
      <c r="P46" s="144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42"/>
      <c r="AB46" s="144"/>
    </row>
    <row r="47" ht="15.75" customHeight="1">
      <c r="B47" s="138" t="s">
        <v>101</v>
      </c>
      <c r="C47" s="143"/>
      <c r="D47" s="144"/>
      <c r="I47" s="144"/>
      <c r="K47" s="144"/>
      <c r="M47" s="144"/>
      <c r="O47" s="144"/>
      <c r="P47" s="144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42"/>
      <c r="AB47" s="144"/>
    </row>
    <row r="48" ht="15.75" customHeight="1">
      <c r="B48" s="138" t="s">
        <v>102</v>
      </c>
      <c r="C48" s="143"/>
      <c r="D48" s="144"/>
      <c r="I48" s="144"/>
      <c r="K48" s="144"/>
      <c r="M48" s="144"/>
      <c r="O48" s="144"/>
      <c r="P48" s="144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42"/>
      <c r="AB48" s="144"/>
    </row>
    <row r="49" ht="15.75" customHeight="1">
      <c r="B49" s="138" t="s">
        <v>103</v>
      </c>
      <c r="C49" s="143"/>
      <c r="D49" s="144"/>
      <c r="I49" s="144"/>
      <c r="K49" s="144"/>
      <c r="M49" s="144"/>
      <c r="O49" s="144"/>
      <c r="P49" s="144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42"/>
      <c r="AB49" s="144"/>
    </row>
    <row r="50" ht="15.75" customHeight="1">
      <c r="B50" s="145" t="s">
        <v>104</v>
      </c>
      <c r="C50" s="143"/>
      <c r="D50" s="144"/>
      <c r="I50" s="144"/>
      <c r="K50" s="144"/>
      <c r="M50" s="144"/>
      <c r="O50" s="144"/>
      <c r="P50" s="14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42"/>
      <c r="AB50" s="144"/>
    </row>
    <row r="51" ht="15.75" customHeight="1">
      <c r="B51" s="145" t="s">
        <v>105</v>
      </c>
      <c r="C51" s="143"/>
      <c r="D51" s="144"/>
      <c r="I51" s="144"/>
      <c r="K51" s="144"/>
      <c r="M51" s="144"/>
      <c r="O51" s="144"/>
      <c r="P51" s="144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42"/>
      <c r="AB51" s="144"/>
    </row>
    <row r="52" ht="15.75" customHeight="1">
      <c r="B52" s="145" t="s">
        <v>106</v>
      </c>
      <c r="C52" s="143"/>
      <c r="D52" s="144"/>
      <c r="I52" s="144"/>
      <c r="K52" s="144"/>
      <c r="M52" s="144"/>
      <c r="O52" s="144"/>
      <c r="P52" s="144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42"/>
      <c r="AB52" s="144"/>
    </row>
    <row r="53" ht="15.75" customHeight="1">
      <c r="B53" s="145" t="s">
        <v>107</v>
      </c>
      <c r="C53" s="143"/>
      <c r="D53" s="144"/>
      <c r="I53" s="144"/>
      <c r="K53" s="144"/>
      <c r="M53" s="144"/>
      <c r="O53" s="144"/>
      <c r="P53" s="144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42"/>
      <c r="AB53" s="144"/>
    </row>
    <row r="54" ht="15.75" customHeight="1">
      <c r="C54" s="143"/>
      <c r="D54" s="144"/>
      <c r="I54" s="144"/>
      <c r="K54" s="144"/>
      <c r="M54" s="144"/>
      <c r="O54" s="144"/>
      <c r="P54" s="144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42"/>
      <c r="AB54" s="144"/>
    </row>
    <row r="55" ht="15.75" customHeight="1">
      <c r="C55" s="143"/>
      <c r="D55" s="144"/>
      <c r="I55" s="144"/>
      <c r="K55" s="144"/>
      <c r="M55" s="144"/>
      <c r="O55" s="144"/>
      <c r="P55" s="144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42"/>
      <c r="AB55" s="144"/>
    </row>
    <row r="56" ht="15.75" customHeight="1">
      <c r="C56" s="143"/>
      <c r="D56" s="144"/>
      <c r="I56" s="144"/>
      <c r="K56" s="144"/>
      <c r="M56" s="144"/>
      <c r="O56" s="144"/>
      <c r="P56" s="144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42"/>
      <c r="AB56" s="144"/>
    </row>
    <row r="57" ht="15.75" customHeight="1">
      <c r="C57" s="143"/>
      <c r="D57" s="144"/>
      <c r="I57" s="144"/>
      <c r="K57" s="144"/>
      <c r="M57" s="144"/>
      <c r="O57" s="144"/>
      <c r="P57" s="144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42"/>
      <c r="AB57" s="144"/>
    </row>
    <row r="58" ht="15.75" customHeight="1">
      <c r="C58" s="143"/>
      <c r="D58" s="144"/>
      <c r="I58" s="144"/>
      <c r="K58" s="144"/>
      <c r="M58" s="144"/>
      <c r="O58" s="144"/>
      <c r="P58" s="144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42"/>
      <c r="AB58" s="144"/>
    </row>
    <row r="59" ht="15.75" customHeight="1">
      <c r="C59" s="143"/>
      <c r="D59" s="144"/>
      <c r="I59" s="144"/>
      <c r="K59" s="144"/>
      <c r="M59" s="144"/>
      <c r="O59" s="144"/>
      <c r="P59" s="144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42"/>
      <c r="AB59" s="144"/>
    </row>
    <row r="60" ht="15.75" customHeight="1">
      <c r="C60" s="143"/>
      <c r="D60" s="144"/>
      <c r="I60" s="144"/>
      <c r="K60" s="144"/>
      <c r="M60" s="144"/>
      <c r="O60" s="144"/>
      <c r="P60" s="144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42"/>
      <c r="AB60" s="144"/>
    </row>
    <row r="61" ht="15.75" customHeight="1">
      <c r="C61" s="143"/>
      <c r="D61" s="144"/>
      <c r="I61" s="144"/>
      <c r="K61" s="144"/>
      <c r="M61" s="144"/>
      <c r="O61" s="144"/>
      <c r="P61" s="144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42"/>
      <c r="AB61" s="144"/>
    </row>
    <row r="62" ht="15.75" customHeight="1">
      <c r="C62" s="143"/>
      <c r="D62" s="144"/>
      <c r="I62" s="144"/>
      <c r="K62" s="144"/>
      <c r="M62" s="144"/>
      <c r="O62" s="144"/>
      <c r="P62" s="144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42"/>
      <c r="AB62" s="144"/>
    </row>
    <row r="63" ht="15.75" customHeight="1">
      <c r="C63" s="143"/>
      <c r="D63" s="144"/>
      <c r="I63" s="144"/>
      <c r="K63" s="144"/>
      <c r="M63" s="144"/>
      <c r="O63" s="144"/>
      <c r="P63" s="144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42"/>
      <c r="AB63" s="144"/>
    </row>
    <row r="64" ht="15.75" customHeight="1">
      <c r="C64" s="143"/>
      <c r="D64" s="144"/>
      <c r="I64" s="144"/>
      <c r="K64" s="144"/>
      <c r="M64" s="144"/>
      <c r="O64" s="144"/>
      <c r="P64" s="144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42"/>
      <c r="AB64" s="144"/>
    </row>
    <row r="65" ht="15.75" customHeight="1">
      <c r="C65" s="143"/>
      <c r="D65" s="144"/>
      <c r="I65" s="144"/>
      <c r="K65" s="144"/>
      <c r="M65" s="144"/>
      <c r="O65" s="144"/>
      <c r="P65" s="144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42"/>
      <c r="AB65" s="144"/>
    </row>
    <row r="66" ht="15.75" customHeight="1">
      <c r="C66" s="143"/>
      <c r="D66" s="144"/>
      <c r="I66" s="144"/>
      <c r="K66" s="144"/>
      <c r="M66" s="144"/>
      <c r="O66" s="144"/>
      <c r="P66" s="144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42"/>
      <c r="AB66" s="144"/>
    </row>
    <row r="67" ht="15.75" customHeight="1">
      <c r="C67" s="143"/>
      <c r="D67" s="144"/>
      <c r="I67" s="144"/>
      <c r="K67" s="144"/>
      <c r="M67" s="144"/>
      <c r="O67" s="144"/>
      <c r="P67" s="144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42"/>
      <c r="AB67" s="144"/>
    </row>
    <row r="68" ht="15.75" customHeight="1">
      <c r="C68" s="143"/>
      <c r="D68" s="144"/>
      <c r="I68" s="144"/>
      <c r="K68" s="144"/>
      <c r="M68" s="144"/>
      <c r="O68" s="144"/>
      <c r="P68" s="144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42"/>
      <c r="AB68" s="144"/>
    </row>
    <row r="69" ht="15.75" customHeight="1">
      <c r="C69" s="143"/>
      <c r="D69" s="144"/>
      <c r="I69" s="144"/>
      <c r="K69" s="144"/>
      <c r="M69" s="144"/>
      <c r="O69" s="144"/>
      <c r="P69" s="144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42"/>
      <c r="AB69" s="144"/>
    </row>
    <row r="70" ht="15.75" customHeight="1">
      <c r="C70" s="143"/>
      <c r="D70" s="144"/>
      <c r="I70" s="144"/>
      <c r="K70" s="144"/>
      <c r="M70" s="144"/>
      <c r="O70" s="144"/>
      <c r="P70" s="144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42"/>
      <c r="AB70" s="144"/>
    </row>
    <row r="71" ht="15.75" customHeight="1">
      <c r="C71" s="143"/>
      <c r="D71" s="144"/>
      <c r="I71" s="144"/>
      <c r="K71" s="144"/>
      <c r="M71" s="144"/>
      <c r="O71" s="144"/>
      <c r="P71" s="144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42"/>
      <c r="AB71" s="144"/>
    </row>
    <row r="72" ht="15.75" customHeight="1">
      <c r="C72" s="143"/>
      <c r="D72" s="144"/>
      <c r="I72" s="144"/>
      <c r="K72" s="144"/>
      <c r="M72" s="144"/>
      <c r="O72" s="144"/>
      <c r="P72" s="144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42"/>
      <c r="AB72" s="144"/>
    </row>
    <row r="73" ht="15.75" customHeight="1">
      <c r="C73" s="143"/>
      <c r="D73" s="144"/>
      <c r="I73" s="144"/>
      <c r="K73" s="144"/>
      <c r="M73" s="144"/>
      <c r="O73" s="144"/>
      <c r="P73" s="144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42"/>
      <c r="AB73" s="144"/>
    </row>
    <row r="74" ht="15.75" customHeight="1">
      <c r="C74" s="143"/>
      <c r="D74" s="144"/>
      <c r="I74" s="144"/>
      <c r="K74" s="144"/>
      <c r="M74" s="144"/>
      <c r="O74" s="144"/>
      <c r="P74" s="144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42"/>
      <c r="AB74" s="144"/>
    </row>
    <row r="75" ht="15.75" customHeight="1">
      <c r="C75" s="143"/>
      <c r="D75" s="144"/>
      <c r="I75" s="144"/>
      <c r="K75" s="144"/>
      <c r="M75" s="144"/>
      <c r="O75" s="144"/>
      <c r="P75" s="144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42"/>
      <c r="AB75" s="144"/>
    </row>
    <row r="76" ht="15.75" customHeight="1">
      <c r="C76" s="143"/>
      <c r="D76" s="144"/>
      <c r="I76" s="144"/>
      <c r="K76" s="144"/>
      <c r="M76" s="144"/>
      <c r="O76" s="144"/>
      <c r="P76" s="144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42"/>
      <c r="AB76" s="144"/>
    </row>
    <row r="77" ht="15.75" customHeight="1">
      <c r="C77" s="143"/>
      <c r="D77" s="144"/>
      <c r="I77" s="144"/>
      <c r="K77" s="144"/>
      <c r="M77" s="144"/>
      <c r="O77" s="144"/>
      <c r="P77" s="144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42"/>
      <c r="AB77" s="144"/>
    </row>
    <row r="78" ht="15.75" customHeight="1">
      <c r="C78" s="143"/>
      <c r="D78" s="144"/>
      <c r="I78" s="144"/>
      <c r="K78" s="144"/>
      <c r="M78" s="144"/>
      <c r="O78" s="144"/>
      <c r="P78" s="144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42"/>
      <c r="AB78" s="144"/>
    </row>
    <row r="79" ht="15.75" customHeight="1">
      <c r="C79" s="143"/>
      <c r="D79" s="144"/>
      <c r="I79" s="144"/>
      <c r="K79" s="144"/>
      <c r="M79" s="144"/>
      <c r="O79" s="144"/>
      <c r="P79" s="144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42"/>
      <c r="AB79" s="144"/>
    </row>
    <row r="80" ht="15.75" customHeight="1">
      <c r="C80" s="143"/>
      <c r="D80" s="144"/>
      <c r="I80" s="144"/>
      <c r="K80" s="144"/>
      <c r="M80" s="144"/>
      <c r="O80" s="144"/>
      <c r="P80" s="144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42"/>
      <c r="AB80" s="144"/>
    </row>
    <row r="81" ht="15.75" customHeight="1">
      <c r="C81" s="143"/>
      <c r="D81" s="144"/>
      <c r="I81" s="144"/>
      <c r="K81" s="144"/>
      <c r="M81" s="144"/>
      <c r="O81" s="144"/>
      <c r="P81" s="144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42"/>
      <c r="AB81" s="144"/>
    </row>
    <row r="82" ht="15.75" customHeight="1">
      <c r="C82" s="143"/>
      <c r="D82" s="144"/>
      <c r="I82" s="144"/>
      <c r="K82" s="144"/>
      <c r="M82" s="144"/>
      <c r="O82" s="144"/>
      <c r="P82" s="144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42"/>
      <c r="AB82" s="144"/>
    </row>
    <row r="83" ht="15.75" customHeight="1">
      <c r="C83" s="143"/>
      <c r="D83" s="144"/>
      <c r="I83" s="144"/>
      <c r="K83" s="144"/>
      <c r="M83" s="144"/>
      <c r="O83" s="144"/>
      <c r="P83" s="144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42"/>
      <c r="AB83" s="144"/>
    </row>
    <row r="84" ht="15.75" customHeight="1">
      <c r="C84" s="143"/>
      <c r="D84" s="144"/>
      <c r="I84" s="144"/>
      <c r="K84" s="144"/>
      <c r="M84" s="144"/>
      <c r="O84" s="144"/>
      <c r="P84" s="144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42"/>
      <c r="AB84" s="144"/>
    </row>
    <row r="85" ht="15.75" customHeight="1">
      <c r="C85" s="143"/>
      <c r="D85" s="144"/>
      <c r="I85" s="144"/>
      <c r="K85" s="144"/>
      <c r="M85" s="144"/>
      <c r="O85" s="144"/>
      <c r="P85" s="144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42"/>
      <c r="AB85" s="144"/>
    </row>
    <row r="86" ht="15.75" customHeight="1">
      <c r="C86" s="143"/>
      <c r="D86" s="144"/>
      <c r="I86" s="144"/>
      <c r="K86" s="144"/>
      <c r="M86" s="144"/>
      <c r="O86" s="144"/>
      <c r="P86" s="144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42"/>
      <c r="AB86" s="144"/>
    </row>
    <row r="87" ht="15.75" customHeight="1">
      <c r="C87" s="143"/>
      <c r="D87" s="144"/>
      <c r="I87" s="144"/>
      <c r="K87" s="144"/>
      <c r="M87" s="144"/>
      <c r="O87" s="144"/>
      <c r="P87" s="144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42"/>
      <c r="AB87" s="144"/>
    </row>
    <row r="88" ht="15.75" customHeight="1">
      <c r="C88" s="143"/>
      <c r="D88" s="144"/>
      <c r="I88" s="144"/>
      <c r="K88" s="144"/>
      <c r="M88" s="144"/>
      <c r="O88" s="144"/>
      <c r="P88" s="144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42"/>
      <c r="AB88" s="144"/>
    </row>
    <row r="89" ht="15.75" customHeight="1">
      <c r="C89" s="143"/>
      <c r="D89" s="144"/>
      <c r="I89" s="144"/>
      <c r="K89" s="144"/>
      <c r="M89" s="144"/>
      <c r="O89" s="144"/>
      <c r="P89" s="144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42"/>
      <c r="AB89" s="144"/>
    </row>
    <row r="90" ht="15.75" customHeight="1">
      <c r="C90" s="143"/>
      <c r="D90" s="144"/>
      <c r="I90" s="144"/>
      <c r="K90" s="144"/>
      <c r="M90" s="144"/>
      <c r="O90" s="144"/>
      <c r="P90" s="144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42"/>
      <c r="AB90" s="144"/>
    </row>
    <row r="91" ht="15.75" customHeight="1">
      <c r="C91" s="143"/>
      <c r="D91" s="144"/>
      <c r="I91" s="144"/>
      <c r="K91" s="144"/>
      <c r="M91" s="144"/>
      <c r="O91" s="144"/>
      <c r="P91" s="144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42"/>
      <c r="AB91" s="144"/>
    </row>
    <row r="92" ht="15.75" customHeight="1">
      <c r="C92" s="143"/>
      <c r="D92" s="144"/>
      <c r="I92" s="144"/>
      <c r="K92" s="144"/>
      <c r="M92" s="144"/>
      <c r="O92" s="144"/>
      <c r="P92" s="144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42"/>
      <c r="AB92" s="144"/>
    </row>
    <row r="93" ht="15.75" customHeight="1">
      <c r="C93" s="143"/>
      <c r="D93" s="144"/>
      <c r="I93" s="144"/>
      <c r="K93" s="144"/>
      <c r="M93" s="144"/>
      <c r="O93" s="144"/>
      <c r="P93" s="144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42"/>
      <c r="AB93" s="144"/>
    </row>
    <row r="94" ht="15.75" customHeight="1">
      <c r="C94" s="143"/>
      <c r="D94" s="144"/>
      <c r="I94" s="144"/>
      <c r="K94" s="144"/>
      <c r="M94" s="144"/>
      <c r="O94" s="144"/>
      <c r="P94" s="14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42"/>
      <c r="AB94" s="144"/>
    </row>
    <row r="95" ht="15.75" customHeight="1">
      <c r="C95" s="143"/>
      <c r="D95" s="144"/>
      <c r="I95" s="144"/>
      <c r="K95" s="144"/>
      <c r="M95" s="144"/>
      <c r="O95" s="144"/>
      <c r="P95" s="144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42"/>
      <c r="AB95" s="144"/>
    </row>
    <row r="96" ht="15.75" customHeight="1">
      <c r="C96" s="143"/>
      <c r="D96" s="144"/>
      <c r="I96" s="144"/>
      <c r="K96" s="144"/>
      <c r="M96" s="144"/>
      <c r="O96" s="144"/>
      <c r="P96" s="144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42"/>
      <c r="AB96" s="144"/>
    </row>
    <row r="97" ht="15.75" customHeight="1">
      <c r="C97" s="143"/>
      <c r="D97" s="144"/>
      <c r="I97" s="144"/>
      <c r="K97" s="144"/>
      <c r="M97" s="144"/>
      <c r="O97" s="144"/>
      <c r="P97" s="144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42"/>
      <c r="AB97" s="144"/>
    </row>
    <row r="98" ht="15.75" customHeight="1">
      <c r="C98" s="143"/>
      <c r="D98" s="144"/>
      <c r="I98" s="144"/>
      <c r="K98" s="144"/>
      <c r="M98" s="144"/>
      <c r="O98" s="144"/>
      <c r="P98" s="144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42"/>
      <c r="AB98" s="144"/>
    </row>
    <row r="99" ht="15.75" customHeight="1">
      <c r="C99" s="143"/>
      <c r="D99" s="144"/>
      <c r="I99" s="144"/>
      <c r="K99" s="144"/>
      <c r="M99" s="144"/>
      <c r="O99" s="144"/>
      <c r="P99" s="144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42"/>
      <c r="AB99" s="144"/>
    </row>
    <row r="100" ht="15.75" customHeight="1">
      <c r="C100" s="143"/>
      <c r="D100" s="144"/>
      <c r="I100" s="144"/>
      <c r="K100" s="144"/>
      <c r="M100" s="144"/>
      <c r="O100" s="144"/>
      <c r="P100" s="144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42"/>
      <c r="AB100" s="144"/>
    </row>
    <row r="101" ht="15.75" customHeight="1">
      <c r="C101" s="143"/>
      <c r="D101" s="144"/>
      <c r="I101" s="144"/>
      <c r="K101" s="144"/>
      <c r="M101" s="144"/>
      <c r="O101" s="144"/>
      <c r="P101" s="144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42"/>
      <c r="AB101" s="144"/>
    </row>
    <row r="102" ht="15.75" customHeight="1">
      <c r="C102" s="143"/>
      <c r="D102" s="144"/>
      <c r="I102" s="144"/>
      <c r="K102" s="144"/>
      <c r="M102" s="144"/>
      <c r="O102" s="144"/>
      <c r="P102" s="144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42"/>
      <c r="AB102" s="144"/>
    </row>
    <row r="103" ht="15.75" customHeight="1">
      <c r="C103" s="143"/>
      <c r="D103" s="144"/>
      <c r="I103" s="144"/>
      <c r="K103" s="144"/>
      <c r="M103" s="144"/>
      <c r="O103" s="144"/>
      <c r="P103" s="144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42"/>
      <c r="AB103" s="144"/>
    </row>
    <row r="104" ht="15.75" customHeight="1">
      <c r="C104" s="143"/>
      <c r="D104" s="144"/>
      <c r="I104" s="144"/>
      <c r="K104" s="144"/>
      <c r="M104" s="144"/>
      <c r="O104" s="144"/>
      <c r="P104" s="14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42"/>
      <c r="AB104" s="144"/>
    </row>
    <row r="105" ht="15.75" customHeight="1">
      <c r="C105" s="143"/>
      <c r="D105" s="144"/>
      <c r="I105" s="144"/>
      <c r="K105" s="144"/>
      <c r="M105" s="144"/>
      <c r="O105" s="144"/>
      <c r="P105" s="144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42"/>
      <c r="AB105" s="144"/>
    </row>
    <row r="106" ht="15.75" customHeight="1">
      <c r="C106" s="143"/>
      <c r="D106" s="144"/>
      <c r="I106" s="144"/>
      <c r="K106" s="144"/>
      <c r="M106" s="144"/>
      <c r="O106" s="144"/>
      <c r="P106" s="144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42"/>
      <c r="AB106" s="144"/>
    </row>
    <row r="107" ht="15.75" customHeight="1">
      <c r="C107" s="143"/>
      <c r="D107" s="144"/>
      <c r="I107" s="144"/>
      <c r="K107" s="144"/>
      <c r="M107" s="144"/>
      <c r="O107" s="144"/>
      <c r="P107" s="144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42"/>
      <c r="AB107" s="144"/>
    </row>
    <row r="108" ht="15.75" customHeight="1">
      <c r="C108" s="143"/>
      <c r="D108" s="144"/>
      <c r="I108" s="144"/>
      <c r="K108" s="144"/>
      <c r="M108" s="144"/>
      <c r="O108" s="144"/>
      <c r="P108" s="144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42"/>
      <c r="AB108" s="144"/>
    </row>
    <row r="109" ht="15.75" customHeight="1">
      <c r="C109" s="143"/>
      <c r="D109" s="144"/>
      <c r="I109" s="144"/>
      <c r="K109" s="144"/>
      <c r="M109" s="144"/>
      <c r="O109" s="144"/>
      <c r="P109" s="144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42"/>
      <c r="AB109" s="144"/>
    </row>
    <row r="110" ht="15.75" customHeight="1">
      <c r="C110" s="143"/>
      <c r="D110" s="144"/>
      <c r="I110" s="144"/>
      <c r="K110" s="144"/>
      <c r="M110" s="144"/>
      <c r="O110" s="144"/>
      <c r="P110" s="144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42"/>
      <c r="AB110" s="144"/>
    </row>
    <row r="111" ht="15.75" customHeight="1">
      <c r="C111" s="143"/>
      <c r="D111" s="144"/>
      <c r="I111" s="144"/>
      <c r="K111" s="144"/>
      <c r="M111" s="144"/>
      <c r="O111" s="144"/>
      <c r="P111" s="144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42"/>
      <c r="AB111" s="144"/>
    </row>
    <row r="112" ht="15.75" customHeight="1">
      <c r="C112" s="143"/>
      <c r="D112" s="144"/>
      <c r="I112" s="144"/>
      <c r="K112" s="144"/>
      <c r="M112" s="144"/>
      <c r="O112" s="144"/>
      <c r="P112" s="144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42"/>
      <c r="AB112" s="144"/>
    </row>
    <row r="113" ht="15.75" customHeight="1">
      <c r="C113" s="143"/>
      <c r="D113" s="144"/>
      <c r="I113" s="144"/>
      <c r="K113" s="144"/>
      <c r="M113" s="144"/>
      <c r="O113" s="144"/>
      <c r="P113" s="144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42"/>
      <c r="AB113" s="144"/>
    </row>
    <row r="114" ht="15.75" customHeight="1">
      <c r="C114" s="143"/>
      <c r="D114" s="144"/>
      <c r="I114" s="144"/>
      <c r="K114" s="144"/>
      <c r="M114" s="144"/>
      <c r="O114" s="144"/>
      <c r="P114" s="14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42"/>
      <c r="AB114" s="144"/>
    </row>
    <row r="115" ht="15.75" customHeight="1">
      <c r="C115" s="143"/>
      <c r="D115" s="144"/>
      <c r="I115" s="144"/>
      <c r="K115" s="144"/>
      <c r="M115" s="144"/>
      <c r="O115" s="144"/>
      <c r="P115" s="144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42"/>
      <c r="AB115" s="144"/>
    </row>
    <row r="116" ht="15.75" customHeight="1">
      <c r="C116" s="143"/>
      <c r="D116" s="144"/>
      <c r="I116" s="144"/>
      <c r="K116" s="144"/>
      <c r="M116" s="144"/>
      <c r="O116" s="144"/>
      <c r="P116" s="144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42"/>
      <c r="AB116" s="144"/>
    </row>
    <row r="117" ht="15.75" customHeight="1">
      <c r="C117" s="143"/>
      <c r="D117" s="144"/>
      <c r="I117" s="144"/>
      <c r="K117" s="144"/>
      <c r="M117" s="144"/>
      <c r="O117" s="144"/>
      <c r="P117" s="144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42"/>
      <c r="AB117" s="144"/>
    </row>
    <row r="118" ht="15.75" customHeight="1">
      <c r="C118" s="143"/>
      <c r="D118" s="144"/>
      <c r="I118" s="144"/>
      <c r="K118" s="144"/>
      <c r="M118" s="144"/>
      <c r="O118" s="144"/>
      <c r="P118" s="144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42"/>
      <c r="AB118" s="144"/>
    </row>
    <row r="119" ht="15.75" customHeight="1">
      <c r="C119" s="143"/>
      <c r="D119" s="144"/>
      <c r="I119" s="144"/>
      <c r="K119" s="144"/>
      <c r="M119" s="144"/>
      <c r="O119" s="144"/>
      <c r="P119" s="144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42"/>
      <c r="AB119" s="144"/>
    </row>
    <row r="120" ht="15.75" customHeight="1">
      <c r="C120" s="143"/>
      <c r="D120" s="144"/>
      <c r="I120" s="144"/>
      <c r="K120" s="144"/>
      <c r="M120" s="144"/>
      <c r="O120" s="144"/>
      <c r="P120" s="144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42"/>
      <c r="AB120" s="144"/>
    </row>
    <row r="121" ht="15.75" customHeight="1">
      <c r="C121" s="143"/>
      <c r="D121" s="144"/>
      <c r="I121" s="144"/>
      <c r="K121" s="144"/>
      <c r="M121" s="144"/>
      <c r="O121" s="144"/>
      <c r="P121" s="144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42"/>
      <c r="AB121" s="144"/>
    </row>
    <row r="122" ht="15.75" customHeight="1">
      <c r="C122" s="143"/>
      <c r="D122" s="144"/>
      <c r="I122" s="144"/>
      <c r="K122" s="144"/>
      <c r="M122" s="144"/>
      <c r="O122" s="144"/>
      <c r="P122" s="144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42"/>
      <c r="AB122" s="144"/>
    </row>
    <row r="123" ht="15.75" customHeight="1">
      <c r="C123" s="143"/>
      <c r="D123" s="144"/>
      <c r="I123" s="144"/>
      <c r="K123" s="144"/>
      <c r="M123" s="144"/>
      <c r="O123" s="144"/>
      <c r="P123" s="144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42"/>
      <c r="AB123" s="144"/>
    </row>
    <row r="124" ht="15.75" customHeight="1">
      <c r="C124" s="143"/>
      <c r="D124" s="144"/>
      <c r="I124" s="144"/>
      <c r="K124" s="144"/>
      <c r="M124" s="144"/>
      <c r="O124" s="144"/>
      <c r="P124" s="14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42"/>
      <c r="AB124" s="144"/>
    </row>
    <row r="125" ht="15.75" customHeight="1">
      <c r="C125" s="143"/>
      <c r="D125" s="144"/>
      <c r="I125" s="144"/>
      <c r="K125" s="144"/>
      <c r="M125" s="144"/>
      <c r="O125" s="144"/>
      <c r="P125" s="144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42"/>
      <c r="AB125" s="144"/>
    </row>
    <row r="126" ht="15.75" customHeight="1">
      <c r="C126" s="143"/>
      <c r="D126" s="144"/>
      <c r="I126" s="144"/>
      <c r="K126" s="144"/>
      <c r="M126" s="144"/>
      <c r="O126" s="144"/>
      <c r="P126" s="144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42"/>
      <c r="AB126" s="144"/>
    </row>
    <row r="127" ht="15.75" customHeight="1">
      <c r="C127" s="143"/>
      <c r="D127" s="144"/>
      <c r="I127" s="144"/>
      <c r="K127" s="144"/>
      <c r="M127" s="144"/>
      <c r="O127" s="144"/>
      <c r="P127" s="144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42"/>
      <c r="AB127" s="144"/>
    </row>
    <row r="128" ht="15.75" customHeight="1">
      <c r="C128" s="143"/>
      <c r="D128" s="144"/>
      <c r="I128" s="144"/>
      <c r="K128" s="144"/>
      <c r="M128" s="144"/>
      <c r="O128" s="144"/>
      <c r="P128" s="144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42"/>
      <c r="AB128" s="144"/>
    </row>
    <row r="129" ht="15.75" customHeight="1">
      <c r="C129" s="143"/>
      <c r="D129" s="144"/>
      <c r="I129" s="144"/>
      <c r="K129" s="144"/>
      <c r="M129" s="144"/>
      <c r="O129" s="144"/>
      <c r="P129" s="144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42"/>
      <c r="AB129" s="144"/>
    </row>
    <row r="130" ht="15.75" customHeight="1">
      <c r="C130" s="143"/>
      <c r="D130" s="144"/>
      <c r="I130" s="144"/>
      <c r="K130" s="144"/>
      <c r="M130" s="144"/>
      <c r="O130" s="144"/>
      <c r="P130" s="144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42"/>
      <c r="AB130" s="144"/>
    </row>
    <row r="131" ht="15.75" customHeight="1">
      <c r="C131" s="143"/>
      <c r="D131" s="144"/>
      <c r="I131" s="144"/>
      <c r="K131" s="144"/>
      <c r="M131" s="144"/>
      <c r="O131" s="144"/>
      <c r="P131" s="144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42"/>
      <c r="AB131" s="144"/>
    </row>
    <row r="132" ht="15.75" customHeight="1">
      <c r="C132" s="143"/>
      <c r="D132" s="144"/>
      <c r="I132" s="144"/>
      <c r="K132" s="144"/>
      <c r="M132" s="144"/>
      <c r="O132" s="144"/>
      <c r="P132" s="144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42"/>
      <c r="AB132" s="144"/>
    </row>
    <row r="133" ht="15.75" customHeight="1">
      <c r="C133" s="143"/>
      <c r="D133" s="144"/>
      <c r="I133" s="144"/>
      <c r="K133" s="144"/>
      <c r="M133" s="144"/>
      <c r="O133" s="144"/>
      <c r="P133" s="144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42"/>
      <c r="AB133" s="144"/>
    </row>
    <row r="134" ht="15.75" customHeight="1">
      <c r="C134" s="143"/>
      <c r="D134" s="144"/>
      <c r="I134" s="144"/>
      <c r="K134" s="144"/>
      <c r="M134" s="144"/>
      <c r="O134" s="144"/>
      <c r="P134" s="14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42"/>
      <c r="AB134" s="144"/>
    </row>
    <row r="135" ht="15.75" customHeight="1">
      <c r="C135" s="143"/>
      <c r="D135" s="144"/>
      <c r="I135" s="144"/>
      <c r="K135" s="144"/>
      <c r="M135" s="144"/>
      <c r="O135" s="144"/>
      <c r="P135" s="144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42"/>
      <c r="AB135" s="144"/>
    </row>
    <row r="136" ht="15.75" customHeight="1">
      <c r="C136" s="143"/>
      <c r="D136" s="144"/>
      <c r="I136" s="144"/>
      <c r="K136" s="144"/>
      <c r="M136" s="144"/>
      <c r="O136" s="144"/>
      <c r="P136" s="144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42"/>
      <c r="AB136" s="144"/>
    </row>
    <row r="137" ht="15.75" customHeight="1">
      <c r="C137" s="143"/>
      <c r="D137" s="144"/>
      <c r="I137" s="144"/>
      <c r="K137" s="144"/>
      <c r="M137" s="144"/>
      <c r="O137" s="144"/>
      <c r="P137" s="144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42"/>
      <c r="AB137" s="144"/>
    </row>
    <row r="138" ht="15.75" customHeight="1">
      <c r="C138" s="143"/>
      <c r="D138" s="144"/>
      <c r="I138" s="144"/>
      <c r="K138" s="144"/>
      <c r="M138" s="144"/>
      <c r="O138" s="144"/>
      <c r="P138" s="144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42"/>
      <c r="AB138" s="144"/>
    </row>
    <row r="139" ht="15.75" customHeight="1">
      <c r="C139" s="143"/>
      <c r="D139" s="144"/>
      <c r="I139" s="144"/>
      <c r="K139" s="144"/>
      <c r="M139" s="144"/>
      <c r="O139" s="144"/>
      <c r="P139" s="144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42"/>
      <c r="AB139" s="144"/>
    </row>
    <row r="140" ht="15.75" customHeight="1">
      <c r="C140" s="143"/>
      <c r="D140" s="144"/>
      <c r="I140" s="144"/>
      <c r="K140" s="144"/>
      <c r="M140" s="144"/>
      <c r="O140" s="144"/>
      <c r="P140" s="144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42"/>
      <c r="AB140" s="144"/>
    </row>
    <row r="141" ht="15.75" customHeight="1">
      <c r="C141" s="143"/>
      <c r="D141" s="144"/>
      <c r="I141" s="144"/>
      <c r="K141" s="144"/>
      <c r="M141" s="144"/>
      <c r="O141" s="144"/>
      <c r="P141" s="144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42"/>
      <c r="AB141" s="144"/>
    </row>
    <row r="142" ht="15.75" customHeight="1">
      <c r="C142" s="143"/>
      <c r="D142" s="144"/>
      <c r="I142" s="144"/>
      <c r="K142" s="144"/>
      <c r="M142" s="144"/>
      <c r="O142" s="144"/>
      <c r="P142" s="144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42"/>
      <c r="AB142" s="144"/>
    </row>
    <row r="143" ht="15.75" customHeight="1">
      <c r="C143" s="143"/>
      <c r="D143" s="144"/>
      <c r="I143" s="144"/>
      <c r="K143" s="144"/>
      <c r="M143" s="144"/>
      <c r="O143" s="144"/>
      <c r="P143" s="144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42"/>
      <c r="AB143" s="144"/>
    </row>
    <row r="144" ht="15.75" customHeight="1">
      <c r="C144" s="143"/>
      <c r="D144" s="144"/>
      <c r="I144" s="144"/>
      <c r="K144" s="144"/>
      <c r="M144" s="144"/>
      <c r="O144" s="144"/>
      <c r="P144" s="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42"/>
      <c r="AB144" s="144"/>
    </row>
    <row r="145" ht="15.75" customHeight="1">
      <c r="C145" s="143"/>
      <c r="D145" s="144"/>
      <c r="I145" s="144"/>
      <c r="K145" s="144"/>
      <c r="M145" s="144"/>
      <c r="O145" s="144"/>
      <c r="P145" s="144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42"/>
      <c r="AB145" s="144"/>
    </row>
    <row r="146" ht="15.75" customHeight="1">
      <c r="C146" s="143"/>
      <c r="D146" s="144"/>
      <c r="I146" s="144"/>
      <c r="K146" s="144"/>
      <c r="M146" s="144"/>
      <c r="O146" s="144"/>
      <c r="P146" s="144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42"/>
      <c r="AB146" s="144"/>
    </row>
    <row r="147" ht="15.75" customHeight="1">
      <c r="C147" s="143"/>
      <c r="D147" s="144"/>
      <c r="I147" s="144"/>
      <c r="K147" s="144"/>
      <c r="M147" s="144"/>
      <c r="O147" s="144"/>
      <c r="P147" s="144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42"/>
      <c r="AB147" s="144"/>
    </row>
    <row r="148" ht="15.75" customHeight="1">
      <c r="C148" s="143"/>
      <c r="D148" s="144"/>
      <c r="I148" s="144"/>
      <c r="K148" s="144"/>
      <c r="M148" s="144"/>
      <c r="O148" s="144"/>
      <c r="P148" s="144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42"/>
      <c r="AB148" s="144"/>
    </row>
    <row r="149" ht="15.75" customHeight="1">
      <c r="C149" s="143"/>
      <c r="D149" s="144"/>
      <c r="I149" s="144"/>
      <c r="K149" s="144"/>
      <c r="M149" s="144"/>
      <c r="O149" s="144"/>
      <c r="P149" s="144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42"/>
      <c r="AB149" s="144"/>
    </row>
    <row r="150" ht="15.75" customHeight="1">
      <c r="C150" s="143"/>
      <c r="D150" s="144"/>
      <c r="I150" s="144"/>
      <c r="K150" s="144"/>
      <c r="M150" s="144"/>
      <c r="O150" s="144"/>
      <c r="P150" s="144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42"/>
      <c r="AB150" s="144"/>
    </row>
    <row r="151" ht="15.75" customHeight="1">
      <c r="C151" s="143"/>
      <c r="D151" s="144"/>
      <c r="I151" s="144"/>
      <c r="K151" s="144"/>
      <c r="M151" s="144"/>
      <c r="O151" s="144"/>
      <c r="P151" s="144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42"/>
      <c r="AB151" s="144"/>
    </row>
    <row r="152" ht="15.75" customHeight="1">
      <c r="C152" s="143"/>
      <c r="D152" s="144"/>
      <c r="I152" s="144"/>
      <c r="K152" s="144"/>
      <c r="M152" s="144"/>
      <c r="O152" s="144"/>
      <c r="P152" s="144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42"/>
      <c r="AB152" s="144"/>
    </row>
    <row r="153" ht="15.75" customHeight="1">
      <c r="C153" s="143"/>
      <c r="D153" s="144"/>
      <c r="I153" s="144"/>
      <c r="K153" s="144"/>
      <c r="M153" s="144"/>
      <c r="O153" s="144"/>
      <c r="P153" s="144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42"/>
      <c r="AB153" s="144"/>
    </row>
    <row r="154" ht="15.75" customHeight="1">
      <c r="C154" s="143"/>
      <c r="D154" s="144"/>
      <c r="I154" s="144"/>
      <c r="K154" s="144"/>
      <c r="M154" s="144"/>
      <c r="O154" s="144"/>
      <c r="P154" s="14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42"/>
      <c r="AB154" s="144"/>
    </row>
    <row r="155" ht="15.75" customHeight="1">
      <c r="C155" s="143"/>
      <c r="D155" s="144"/>
      <c r="I155" s="144"/>
      <c r="K155" s="144"/>
      <c r="M155" s="144"/>
      <c r="O155" s="144"/>
      <c r="P155" s="144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42"/>
      <c r="AB155" s="144"/>
    </row>
    <row r="156" ht="15.75" customHeight="1">
      <c r="C156" s="143"/>
      <c r="D156" s="144"/>
      <c r="I156" s="144"/>
      <c r="K156" s="144"/>
      <c r="M156" s="144"/>
      <c r="O156" s="144"/>
      <c r="P156" s="144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42"/>
      <c r="AB156" s="144"/>
    </row>
    <row r="157" ht="15.75" customHeight="1">
      <c r="C157" s="143"/>
      <c r="D157" s="144"/>
      <c r="I157" s="144"/>
      <c r="K157" s="144"/>
      <c r="M157" s="144"/>
      <c r="O157" s="144"/>
      <c r="P157" s="144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42"/>
      <c r="AB157" s="144"/>
    </row>
    <row r="158" ht="15.75" customHeight="1">
      <c r="C158" s="143"/>
      <c r="D158" s="144"/>
      <c r="I158" s="144"/>
      <c r="K158" s="144"/>
      <c r="M158" s="144"/>
      <c r="O158" s="144"/>
      <c r="P158" s="144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42"/>
      <c r="AB158" s="144"/>
    </row>
    <row r="159" ht="15.75" customHeight="1">
      <c r="C159" s="143"/>
      <c r="D159" s="144"/>
      <c r="I159" s="144"/>
      <c r="K159" s="144"/>
      <c r="M159" s="144"/>
      <c r="O159" s="144"/>
      <c r="P159" s="144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42"/>
      <c r="AB159" s="144"/>
    </row>
    <row r="160" ht="15.75" customHeight="1">
      <c r="C160" s="143"/>
      <c r="D160" s="144"/>
      <c r="I160" s="144"/>
      <c r="K160" s="144"/>
      <c r="M160" s="144"/>
      <c r="O160" s="144"/>
      <c r="P160" s="144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42"/>
      <c r="AB160" s="144"/>
    </row>
    <row r="161" ht="15.75" customHeight="1">
      <c r="C161" s="143"/>
      <c r="D161" s="144"/>
      <c r="I161" s="144"/>
      <c r="K161" s="144"/>
      <c r="M161" s="144"/>
      <c r="O161" s="144"/>
      <c r="P161" s="144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42"/>
      <c r="AB161" s="144"/>
    </row>
    <row r="162" ht="15.75" customHeight="1">
      <c r="C162" s="143"/>
      <c r="D162" s="144"/>
      <c r="I162" s="144"/>
      <c r="K162" s="144"/>
      <c r="M162" s="144"/>
      <c r="O162" s="144"/>
      <c r="P162" s="144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42"/>
      <c r="AB162" s="144"/>
    </row>
    <row r="163" ht="15.75" customHeight="1">
      <c r="C163" s="143"/>
      <c r="D163" s="144"/>
      <c r="I163" s="144"/>
      <c r="K163" s="144"/>
      <c r="M163" s="144"/>
      <c r="O163" s="144"/>
      <c r="P163" s="144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42"/>
      <c r="AB163" s="144"/>
    </row>
    <row r="164" ht="15.75" customHeight="1">
      <c r="C164" s="143"/>
      <c r="D164" s="144"/>
      <c r="I164" s="144"/>
      <c r="K164" s="144"/>
      <c r="M164" s="144"/>
      <c r="O164" s="144"/>
      <c r="P164" s="14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42"/>
      <c r="AB164" s="144"/>
    </row>
    <row r="165" ht="15.75" customHeight="1">
      <c r="C165" s="143"/>
      <c r="D165" s="144"/>
      <c r="I165" s="144"/>
      <c r="K165" s="144"/>
      <c r="M165" s="144"/>
      <c r="O165" s="144"/>
      <c r="P165" s="144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42"/>
      <c r="AB165" s="144"/>
    </row>
    <row r="166" ht="15.75" customHeight="1">
      <c r="C166" s="143"/>
      <c r="D166" s="144"/>
      <c r="I166" s="144"/>
      <c r="K166" s="144"/>
      <c r="M166" s="144"/>
      <c r="O166" s="144"/>
      <c r="P166" s="144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42"/>
      <c r="AB166" s="144"/>
    </row>
    <row r="167" ht="15.75" customHeight="1">
      <c r="C167" s="143"/>
      <c r="D167" s="144"/>
      <c r="I167" s="144"/>
      <c r="K167" s="144"/>
      <c r="M167" s="144"/>
      <c r="O167" s="144"/>
      <c r="P167" s="144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42"/>
      <c r="AB167" s="144"/>
    </row>
    <row r="168" ht="15.75" customHeight="1">
      <c r="C168" s="143"/>
      <c r="D168" s="144"/>
      <c r="I168" s="144"/>
      <c r="K168" s="144"/>
      <c r="M168" s="144"/>
      <c r="O168" s="144"/>
      <c r="P168" s="144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42"/>
      <c r="AB168" s="144"/>
    </row>
    <row r="169" ht="15.75" customHeight="1">
      <c r="C169" s="143"/>
      <c r="D169" s="144"/>
      <c r="I169" s="144"/>
      <c r="K169" s="144"/>
      <c r="M169" s="144"/>
      <c r="O169" s="144"/>
      <c r="P169" s="144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42"/>
      <c r="AB169" s="144"/>
    </row>
    <row r="170" ht="15.75" customHeight="1">
      <c r="C170" s="143"/>
      <c r="D170" s="144"/>
      <c r="I170" s="144"/>
      <c r="K170" s="144"/>
      <c r="M170" s="144"/>
      <c r="O170" s="144"/>
      <c r="P170" s="144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42"/>
      <c r="AB170" s="144"/>
    </row>
    <row r="171" ht="15.75" customHeight="1">
      <c r="C171" s="143"/>
      <c r="D171" s="144"/>
      <c r="I171" s="144"/>
      <c r="K171" s="144"/>
      <c r="M171" s="144"/>
      <c r="O171" s="144"/>
      <c r="P171" s="144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42"/>
      <c r="AB171" s="144"/>
    </row>
    <row r="172" ht="15.75" customHeight="1">
      <c r="C172" s="143"/>
      <c r="D172" s="144"/>
      <c r="I172" s="144"/>
      <c r="K172" s="144"/>
      <c r="M172" s="144"/>
      <c r="O172" s="144"/>
      <c r="P172" s="144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42"/>
      <c r="AB172" s="144"/>
    </row>
    <row r="173" ht="15.75" customHeight="1">
      <c r="C173" s="143"/>
      <c r="D173" s="144"/>
      <c r="I173" s="144"/>
      <c r="K173" s="144"/>
      <c r="M173" s="144"/>
      <c r="O173" s="144"/>
      <c r="P173" s="144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42"/>
      <c r="AB173" s="144"/>
    </row>
    <row r="174" ht="15.75" customHeight="1">
      <c r="C174" s="143"/>
      <c r="D174" s="144"/>
      <c r="I174" s="144"/>
      <c r="K174" s="144"/>
      <c r="M174" s="144"/>
      <c r="O174" s="144"/>
      <c r="P174" s="14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42"/>
      <c r="AB174" s="144"/>
    </row>
    <row r="175" ht="15.75" customHeight="1">
      <c r="C175" s="143"/>
      <c r="D175" s="144"/>
      <c r="I175" s="144"/>
      <c r="K175" s="144"/>
      <c r="M175" s="144"/>
      <c r="O175" s="144"/>
      <c r="P175" s="144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42"/>
      <c r="AB175" s="144"/>
    </row>
    <row r="176" ht="15.75" customHeight="1">
      <c r="C176" s="143"/>
      <c r="D176" s="144"/>
      <c r="I176" s="144"/>
      <c r="K176" s="144"/>
      <c r="M176" s="144"/>
      <c r="O176" s="144"/>
      <c r="P176" s="144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42"/>
      <c r="AB176" s="144"/>
    </row>
    <row r="177" ht="15.75" customHeight="1">
      <c r="C177" s="143"/>
      <c r="D177" s="144"/>
      <c r="I177" s="144"/>
      <c r="K177" s="144"/>
      <c r="M177" s="144"/>
      <c r="O177" s="144"/>
      <c r="P177" s="144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42"/>
      <c r="AB177" s="144"/>
    </row>
    <row r="178" ht="15.75" customHeight="1">
      <c r="C178" s="143"/>
      <c r="D178" s="144"/>
      <c r="I178" s="144"/>
      <c r="K178" s="144"/>
      <c r="M178" s="144"/>
      <c r="O178" s="144"/>
      <c r="P178" s="144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42"/>
      <c r="AB178" s="144"/>
    </row>
    <row r="179" ht="15.75" customHeight="1">
      <c r="C179" s="143"/>
      <c r="D179" s="144"/>
      <c r="I179" s="144"/>
      <c r="K179" s="144"/>
      <c r="M179" s="144"/>
      <c r="O179" s="144"/>
      <c r="P179" s="144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42"/>
      <c r="AB179" s="144"/>
    </row>
    <row r="180" ht="15.75" customHeight="1">
      <c r="C180" s="143"/>
      <c r="D180" s="144"/>
      <c r="I180" s="144"/>
      <c r="K180" s="144"/>
      <c r="M180" s="144"/>
      <c r="O180" s="144"/>
      <c r="P180" s="144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42"/>
      <c r="AB180" s="144"/>
    </row>
    <row r="181" ht="15.75" customHeight="1">
      <c r="C181" s="143"/>
      <c r="D181" s="144"/>
      <c r="I181" s="144"/>
      <c r="K181" s="144"/>
      <c r="M181" s="144"/>
      <c r="O181" s="144"/>
      <c r="P181" s="144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42"/>
      <c r="AB181" s="144"/>
    </row>
    <row r="182" ht="15.75" customHeight="1">
      <c r="C182" s="143"/>
      <c r="D182" s="144"/>
      <c r="I182" s="144"/>
      <c r="K182" s="144"/>
      <c r="M182" s="144"/>
      <c r="O182" s="144"/>
      <c r="P182" s="144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42"/>
      <c r="AB182" s="144"/>
    </row>
    <row r="183" ht="15.75" customHeight="1">
      <c r="C183" s="143"/>
      <c r="D183" s="144"/>
      <c r="I183" s="144"/>
      <c r="K183" s="144"/>
      <c r="M183" s="144"/>
      <c r="O183" s="144"/>
      <c r="P183" s="144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42"/>
      <c r="AB183" s="144"/>
    </row>
    <row r="184" ht="15.75" customHeight="1">
      <c r="C184" s="143"/>
      <c r="D184" s="144"/>
      <c r="I184" s="144"/>
      <c r="K184" s="144"/>
      <c r="M184" s="144"/>
      <c r="O184" s="144"/>
      <c r="P184" s="144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42"/>
      <c r="AB184" s="144"/>
    </row>
    <row r="185" ht="15.75" customHeight="1">
      <c r="C185" s="143"/>
      <c r="D185" s="144"/>
      <c r="I185" s="144"/>
      <c r="K185" s="144"/>
      <c r="M185" s="144"/>
      <c r="O185" s="144"/>
      <c r="P185" s="144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42"/>
      <c r="AB185" s="144"/>
    </row>
    <row r="186" ht="15.75" customHeight="1">
      <c r="C186" s="143"/>
      <c r="D186" s="144"/>
      <c r="I186" s="144"/>
      <c r="K186" s="144"/>
      <c r="M186" s="144"/>
      <c r="O186" s="144"/>
      <c r="P186" s="144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42"/>
      <c r="AB186" s="144"/>
    </row>
    <row r="187" ht="15.75" customHeight="1">
      <c r="C187" s="143"/>
      <c r="D187" s="144"/>
      <c r="I187" s="144"/>
      <c r="K187" s="144"/>
      <c r="M187" s="144"/>
      <c r="O187" s="144"/>
      <c r="P187" s="144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42"/>
      <c r="AB187" s="144"/>
    </row>
    <row r="188" ht="15.75" customHeight="1">
      <c r="C188" s="143"/>
      <c r="D188" s="144"/>
      <c r="I188" s="144"/>
      <c r="K188" s="144"/>
      <c r="M188" s="144"/>
      <c r="O188" s="144"/>
      <c r="P188" s="144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42"/>
      <c r="AB188" s="144"/>
    </row>
    <row r="189" ht="15.75" customHeight="1">
      <c r="C189" s="143"/>
      <c r="D189" s="144"/>
      <c r="I189" s="144"/>
      <c r="K189" s="144"/>
      <c r="M189" s="144"/>
      <c r="O189" s="144"/>
      <c r="P189" s="144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42"/>
      <c r="AB189" s="144"/>
    </row>
    <row r="190" ht="15.75" customHeight="1">
      <c r="C190" s="143"/>
      <c r="D190" s="144"/>
      <c r="I190" s="144"/>
      <c r="K190" s="144"/>
      <c r="M190" s="144"/>
      <c r="O190" s="144"/>
      <c r="P190" s="144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42"/>
      <c r="AB190" s="144"/>
    </row>
    <row r="191" ht="15.75" customHeight="1">
      <c r="C191" s="143"/>
      <c r="D191" s="144"/>
      <c r="I191" s="144"/>
      <c r="K191" s="144"/>
      <c r="M191" s="144"/>
      <c r="O191" s="144"/>
      <c r="P191" s="144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42"/>
      <c r="AB191" s="144"/>
    </row>
    <row r="192" ht="15.75" customHeight="1">
      <c r="C192" s="143"/>
      <c r="D192" s="144"/>
      <c r="I192" s="144"/>
      <c r="K192" s="144"/>
      <c r="M192" s="144"/>
      <c r="O192" s="144"/>
      <c r="P192" s="144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42"/>
      <c r="AB192" s="144"/>
    </row>
    <row r="193" ht="15.75" customHeight="1">
      <c r="C193" s="143"/>
      <c r="D193" s="144"/>
      <c r="I193" s="144"/>
      <c r="K193" s="144"/>
      <c r="M193" s="144"/>
      <c r="O193" s="144"/>
      <c r="P193" s="144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42"/>
      <c r="AB193" s="144"/>
    </row>
    <row r="194" ht="15.75" customHeight="1">
      <c r="C194" s="143"/>
      <c r="D194" s="144"/>
      <c r="I194" s="144"/>
      <c r="K194" s="144"/>
      <c r="M194" s="144"/>
      <c r="O194" s="144"/>
      <c r="P194" s="144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42"/>
      <c r="AB194" s="144"/>
    </row>
    <row r="195" ht="15.75" customHeight="1">
      <c r="C195" s="143"/>
      <c r="D195" s="144"/>
      <c r="I195" s="144"/>
      <c r="K195" s="144"/>
      <c r="M195" s="144"/>
      <c r="O195" s="144"/>
      <c r="P195" s="144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42"/>
      <c r="AB195" s="144"/>
    </row>
    <row r="196" ht="15.75" customHeight="1">
      <c r="C196" s="143"/>
      <c r="D196" s="144"/>
      <c r="I196" s="144"/>
      <c r="K196" s="144"/>
      <c r="M196" s="144"/>
      <c r="O196" s="144"/>
      <c r="P196" s="144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42"/>
      <c r="AB196" s="144"/>
    </row>
    <row r="197" ht="15.75" customHeight="1">
      <c r="C197" s="143"/>
      <c r="D197" s="144"/>
      <c r="I197" s="144"/>
      <c r="K197" s="144"/>
      <c r="M197" s="144"/>
      <c r="O197" s="144"/>
      <c r="P197" s="144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42"/>
      <c r="AB197" s="144"/>
    </row>
    <row r="198" ht="15.75" customHeight="1">
      <c r="C198" s="143"/>
      <c r="D198" s="144"/>
      <c r="I198" s="144"/>
      <c r="K198" s="144"/>
      <c r="M198" s="144"/>
      <c r="O198" s="144"/>
      <c r="P198" s="144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42"/>
      <c r="AB198" s="144"/>
    </row>
    <row r="199" ht="15.75" customHeight="1">
      <c r="C199" s="143"/>
      <c r="D199" s="144"/>
      <c r="I199" s="144"/>
      <c r="K199" s="144"/>
      <c r="M199" s="144"/>
      <c r="O199" s="144"/>
      <c r="P199" s="144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42"/>
      <c r="AB199" s="144"/>
    </row>
    <row r="200" ht="15.75" customHeight="1">
      <c r="C200" s="143"/>
      <c r="D200" s="144"/>
      <c r="I200" s="144"/>
      <c r="K200" s="144"/>
      <c r="M200" s="144"/>
      <c r="O200" s="144"/>
      <c r="P200" s="144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42"/>
      <c r="AB200" s="144"/>
    </row>
    <row r="201" ht="15.75" customHeight="1">
      <c r="C201" s="143"/>
      <c r="D201" s="144"/>
      <c r="I201" s="144"/>
      <c r="K201" s="144"/>
      <c r="M201" s="144"/>
      <c r="O201" s="144"/>
      <c r="P201" s="144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42"/>
      <c r="AB201" s="144"/>
    </row>
    <row r="202" ht="15.75" customHeight="1">
      <c r="C202" s="143"/>
      <c r="D202" s="144"/>
      <c r="I202" s="144"/>
      <c r="K202" s="144"/>
      <c r="M202" s="144"/>
      <c r="O202" s="144"/>
      <c r="P202" s="144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42"/>
      <c r="AB202" s="144"/>
    </row>
    <row r="203" ht="15.75" customHeight="1">
      <c r="C203" s="143"/>
      <c r="D203" s="144"/>
      <c r="I203" s="144"/>
      <c r="K203" s="144"/>
      <c r="M203" s="144"/>
      <c r="O203" s="144"/>
      <c r="P203" s="144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42"/>
      <c r="AB203" s="144"/>
    </row>
    <row r="204" ht="15.75" customHeight="1">
      <c r="C204" s="143"/>
      <c r="D204" s="144"/>
      <c r="I204" s="144"/>
      <c r="K204" s="144"/>
      <c r="M204" s="144"/>
      <c r="O204" s="144"/>
      <c r="P204" s="144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42"/>
      <c r="AB204" s="144"/>
    </row>
    <row r="205" ht="15.75" customHeight="1">
      <c r="C205" s="143"/>
      <c r="D205" s="144"/>
      <c r="I205" s="144"/>
      <c r="K205" s="144"/>
      <c r="M205" s="144"/>
      <c r="O205" s="144"/>
      <c r="P205" s="144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42"/>
      <c r="AB205" s="144"/>
    </row>
    <row r="206" ht="15.75" customHeight="1">
      <c r="C206" s="143"/>
      <c r="D206" s="144"/>
      <c r="I206" s="144"/>
      <c r="K206" s="144"/>
      <c r="M206" s="144"/>
      <c r="O206" s="144"/>
      <c r="P206" s="144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42"/>
      <c r="AB206" s="144"/>
    </row>
    <row r="207" ht="15.75" customHeight="1">
      <c r="C207" s="143"/>
      <c r="D207" s="144"/>
      <c r="I207" s="144"/>
      <c r="K207" s="144"/>
      <c r="M207" s="144"/>
      <c r="O207" s="144"/>
      <c r="P207" s="144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42"/>
      <c r="AB207" s="144"/>
    </row>
    <row r="208" ht="15.75" customHeight="1">
      <c r="C208" s="143"/>
      <c r="D208" s="144"/>
      <c r="I208" s="144"/>
      <c r="K208" s="144"/>
      <c r="M208" s="144"/>
      <c r="O208" s="144"/>
      <c r="P208" s="144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42"/>
      <c r="AB208" s="144"/>
    </row>
    <row r="209" ht="15.75" customHeight="1">
      <c r="C209" s="143"/>
      <c r="D209" s="144"/>
      <c r="I209" s="144"/>
      <c r="K209" s="144"/>
      <c r="M209" s="144"/>
      <c r="O209" s="144"/>
      <c r="P209" s="144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42"/>
      <c r="AB209" s="144"/>
    </row>
    <row r="210" ht="15.75" customHeight="1">
      <c r="C210" s="143"/>
      <c r="D210" s="144"/>
      <c r="I210" s="144"/>
      <c r="K210" s="144"/>
      <c r="M210" s="144"/>
      <c r="O210" s="144"/>
      <c r="P210" s="144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42"/>
      <c r="AB210" s="144"/>
    </row>
    <row r="211" ht="15.75" customHeight="1">
      <c r="C211" s="143"/>
      <c r="D211" s="144"/>
      <c r="I211" s="144"/>
      <c r="K211" s="144"/>
      <c r="M211" s="144"/>
      <c r="O211" s="144"/>
      <c r="P211" s="144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42"/>
      <c r="AB211" s="144"/>
    </row>
    <row r="212" ht="15.75" customHeight="1">
      <c r="C212" s="143"/>
      <c r="D212" s="144"/>
      <c r="I212" s="144"/>
      <c r="K212" s="144"/>
      <c r="M212" s="144"/>
      <c r="O212" s="144"/>
      <c r="P212" s="144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42"/>
      <c r="AB212" s="144"/>
    </row>
    <row r="213" ht="15.75" customHeight="1">
      <c r="C213" s="143"/>
      <c r="D213" s="144"/>
      <c r="I213" s="144"/>
      <c r="K213" s="144"/>
      <c r="M213" s="144"/>
      <c r="O213" s="144"/>
      <c r="P213" s="144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42"/>
      <c r="AB213" s="144"/>
    </row>
    <row r="214" ht="15.75" customHeight="1">
      <c r="C214" s="143"/>
      <c r="D214" s="144"/>
      <c r="I214" s="144"/>
      <c r="K214" s="144"/>
      <c r="M214" s="144"/>
      <c r="O214" s="144"/>
      <c r="P214" s="144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42"/>
      <c r="AB214" s="144"/>
    </row>
    <row r="215" ht="15.75" customHeight="1">
      <c r="C215" s="143"/>
      <c r="D215" s="144"/>
      <c r="I215" s="144"/>
      <c r="K215" s="144"/>
      <c r="M215" s="144"/>
      <c r="O215" s="144"/>
      <c r="P215" s="144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42"/>
      <c r="AB215" s="144"/>
    </row>
    <row r="216" ht="15.75" customHeight="1">
      <c r="C216" s="143"/>
      <c r="D216" s="144"/>
      <c r="I216" s="144"/>
      <c r="K216" s="144"/>
      <c r="M216" s="144"/>
      <c r="O216" s="144"/>
      <c r="P216" s="144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42"/>
      <c r="AB216" s="144"/>
    </row>
    <row r="217" ht="15.75" customHeight="1">
      <c r="C217" s="143"/>
      <c r="D217" s="144"/>
      <c r="I217" s="144"/>
      <c r="K217" s="144"/>
      <c r="M217" s="144"/>
      <c r="O217" s="144"/>
      <c r="P217" s="144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42"/>
      <c r="AB217" s="144"/>
    </row>
    <row r="218" ht="15.75" customHeight="1">
      <c r="C218" s="143"/>
      <c r="D218" s="144"/>
      <c r="I218" s="144"/>
      <c r="K218" s="144"/>
      <c r="M218" s="144"/>
      <c r="O218" s="144"/>
      <c r="P218" s="144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42"/>
      <c r="AB218" s="144"/>
    </row>
    <row r="219" ht="15.75" customHeight="1">
      <c r="C219" s="143"/>
      <c r="D219" s="144"/>
      <c r="I219" s="144"/>
      <c r="K219" s="144"/>
      <c r="M219" s="144"/>
      <c r="O219" s="144"/>
      <c r="P219" s="144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42"/>
      <c r="AB219" s="144"/>
    </row>
    <row r="220" ht="15.75" customHeight="1">
      <c r="C220" s="143"/>
      <c r="D220" s="144"/>
      <c r="I220" s="144"/>
      <c r="K220" s="144"/>
      <c r="M220" s="144"/>
      <c r="O220" s="144"/>
      <c r="P220" s="144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42"/>
      <c r="AB220" s="144"/>
    </row>
    <row r="221" ht="15.75" customHeight="1">
      <c r="C221" s="143"/>
      <c r="D221" s="144"/>
      <c r="I221" s="144"/>
      <c r="K221" s="144"/>
      <c r="M221" s="144"/>
      <c r="O221" s="144"/>
      <c r="P221" s="144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42"/>
      <c r="AB221" s="144"/>
    </row>
    <row r="222" ht="15.75" customHeight="1">
      <c r="C222" s="143"/>
      <c r="D222" s="144"/>
      <c r="I222" s="144"/>
      <c r="K222" s="144"/>
      <c r="M222" s="144"/>
      <c r="O222" s="144"/>
      <c r="P222" s="144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42"/>
      <c r="AB222" s="144"/>
    </row>
    <row r="223" ht="15.75" customHeight="1">
      <c r="C223" s="143"/>
      <c r="D223" s="144"/>
      <c r="I223" s="144"/>
      <c r="K223" s="144"/>
      <c r="M223" s="144"/>
      <c r="O223" s="144"/>
      <c r="P223" s="144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42"/>
      <c r="AB223" s="144"/>
    </row>
    <row r="224" ht="15.75" customHeight="1">
      <c r="C224" s="143"/>
      <c r="D224" s="144"/>
      <c r="I224" s="144"/>
      <c r="K224" s="144"/>
      <c r="M224" s="144"/>
      <c r="O224" s="144"/>
      <c r="P224" s="144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42"/>
      <c r="AB224" s="144"/>
    </row>
    <row r="225" ht="15.75" customHeight="1">
      <c r="C225" s="143"/>
      <c r="D225" s="144"/>
      <c r="I225" s="144"/>
      <c r="K225" s="144"/>
      <c r="M225" s="144"/>
      <c r="O225" s="144"/>
      <c r="P225" s="144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42"/>
      <c r="AB225" s="144"/>
    </row>
    <row r="226" ht="15.75" customHeight="1">
      <c r="C226" s="143"/>
      <c r="D226" s="144"/>
      <c r="I226" s="144"/>
      <c r="K226" s="144"/>
      <c r="M226" s="144"/>
      <c r="O226" s="144"/>
      <c r="P226" s="144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42"/>
      <c r="AB226" s="144"/>
    </row>
    <row r="227" ht="15.75" customHeight="1">
      <c r="C227" s="143"/>
      <c r="D227" s="144"/>
      <c r="I227" s="144"/>
      <c r="K227" s="144"/>
      <c r="M227" s="144"/>
      <c r="O227" s="144"/>
      <c r="P227" s="144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42"/>
      <c r="AB227" s="144"/>
    </row>
    <row r="228" ht="15.75" customHeight="1">
      <c r="C228" s="143"/>
      <c r="D228" s="144"/>
      <c r="I228" s="144"/>
      <c r="K228" s="144"/>
      <c r="M228" s="144"/>
      <c r="O228" s="144"/>
      <c r="P228" s="144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42"/>
      <c r="AB228" s="144"/>
    </row>
    <row r="229" ht="15.75" customHeight="1">
      <c r="C229" s="143"/>
      <c r="D229" s="144"/>
      <c r="I229" s="144"/>
      <c r="K229" s="144"/>
      <c r="M229" s="144"/>
      <c r="O229" s="144"/>
      <c r="P229" s="144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42"/>
      <c r="AB229" s="144"/>
    </row>
    <row r="230" ht="15.75" customHeight="1">
      <c r="C230" s="143"/>
      <c r="D230" s="144"/>
      <c r="I230" s="144"/>
      <c r="K230" s="144"/>
      <c r="M230" s="144"/>
      <c r="O230" s="144"/>
      <c r="P230" s="144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42"/>
      <c r="AB230" s="144"/>
    </row>
    <row r="231" ht="15.75" customHeight="1">
      <c r="C231" s="143"/>
      <c r="D231" s="144"/>
      <c r="I231" s="144"/>
      <c r="K231" s="144"/>
      <c r="M231" s="144"/>
      <c r="O231" s="144"/>
      <c r="P231" s="144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42"/>
      <c r="AB231" s="144"/>
    </row>
    <row r="232" ht="15.75" customHeight="1">
      <c r="C232" s="143"/>
      <c r="D232" s="144"/>
      <c r="I232" s="144"/>
      <c r="K232" s="144"/>
      <c r="M232" s="144"/>
      <c r="O232" s="144"/>
      <c r="P232" s="144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42"/>
      <c r="AB232" s="144"/>
    </row>
    <row r="233" ht="15.75" customHeight="1">
      <c r="C233" s="143"/>
      <c r="D233" s="144"/>
      <c r="I233" s="144"/>
      <c r="K233" s="144"/>
      <c r="M233" s="144"/>
      <c r="O233" s="144"/>
      <c r="P233" s="144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42"/>
      <c r="AB233" s="144"/>
    </row>
    <row r="234" ht="15.75" customHeight="1">
      <c r="C234" s="143"/>
      <c r="D234" s="144"/>
      <c r="I234" s="144"/>
      <c r="K234" s="144"/>
      <c r="M234" s="144"/>
      <c r="O234" s="144"/>
      <c r="P234" s="144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42"/>
      <c r="AB234" s="144"/>
    </row>
    <row r="235" ht="15.75" customHeight="1">
      <c r="C235" s="143"/>
      <c r="D235" s="144"/>
      <c r="I235" s="144"/>
      <c r="K235" s="144"/>
      <c r="M235" s="144"/>
      <c r="O235" s="144"/>
      <c r="P235" s="144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42"/>
      <c r="AB235" s="144"/>
    </row>
    <row r="236" ht="15.75" customHeight="1">
      <c r="C236" s="143"/>
      <c r="D236" s="144"/>
      <c r="I236" s="144"/>
      <c r="K236" s="144"/>
      <c r="M236" s="144"/>
      <c r="O236" s="144"/>
      <c r="P236" s="144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42"/>
      <c r="AB236" s="144"/>
    </row>
    <row r="237" ht="15.75" customHeight="1">
      <c r="C237" s="143"/>
      <c r="D237" s="144"/>
      <c r="I237" s="144"/>
      <c r="K237" s="144"/>
      <c r="M237" s="144"/>
      <c r="O237" s="144"/>
      <c r="P237" s="144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42"/>
      <c r="AB237" s="144"/>
    </row>
    <row r="238" ht="15.75" customHeight="1">
      <c r="C238" s="143"/>
      <c r="D238" s="144"/>
      <c r="I238" s="144"/>
      <c r="K238" s="144"/>
      <c r="M238" s="144"/>
      <c r="O238" s="144"/>
      <c r="P238" s="144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42"/>
      <c r="AB238" s="144"/>
    </row>
    <row r="239" ht="15.75" customHeight="1">
      <c r="C239" s="143"/>
      <c r="D239" s="144"/>
      <c r="I239" s="144"/>
      <c r="K239" s="144"/>
      <c r="M239" s="144"/>
      <c r="O239" s="144"/>
      <c r="P239" s="144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42"/>
      <c r="AB239" s="144"/>
    </row>
    <row r="240" ht="15.75" customHeight="1">
      <c r="C240" s="143"/>
      <c r="D240" s="144"/>
      <c r="I240" s="144"/>
      <c r="K240" s="144"/>
      <c r="M240" s="144"/>
      <c r="O240" s="144"/>
      <c r="P240" s="144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42"/>
      <c r="AB240" s="144"/>
    </row>
    <row r="241" ht="15.75" customHeight="1">
      <c r="C241" s="143"/>
      <c r="D241" s="144"/>
      <c r="I241" s="144"/>
      <c r="K241" s="144"/>
      <c r="M241" s="144"/>
      <c r="O241" s="144"/>
      <c r="P241" s="144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42"/>
      <c r="AB241" s="144"/>
    </row>
    <row r="242" ht="15.75" customHeight="1">
      <c r="C242" s="143"/>
      <c r="D242" s="144"/>
      <c r="I242" s="144"/>
      <c r="K242" s="144"/>
      <c r="M242" s="144"/>
      <c r="O242" s="144"/>
      <c r="P242" s="144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42"/>
      <c r="AB242" s="144"/>
    </row>
    <row r="243" ht="15.75" customHeight="1">
      <c r="C243" s="143"/>
      <c r="D243" s="144"/>
      <c r="I243" s="144"/>
      <c r="K243" s="144"/>
      <c r="M243" s="144"/>
      <c r="O243" s="144"/>
      <c r="P243" s="144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42"/>
      <c r="AB243" s="144"/>
    </row>
    <row r="244" ht="15.75" customHeight="1">
      <c r="C244" s="143"/>
      <c r="D244" s="144"/>
      <c r="I244" s="144"/>
      <c r="K244" s="144"/>
      <c r="M244" s="144"/>
      <c r="O244" s="144"/>
      <c r="P244" s="144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42"/>
      <c r="AB244" s="144"/>
    </row>
    <row r="245" ht="15.75" customHeight="1">
      <c r="C245" s="143"/>
      <c r="D245" s="144"/>
      <c r="I245" s="144"/>
      <c r="K245" s="144"/>
      <c r="M245" s="144"/>
      <c r="O245" s="144"/>
      <c r="P245" s="144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42"/>
      <c r="AB245" s="144"/>
    </row>
    <row r="246" ht="15.75" customHeight="1">
      <c r="C246" s="143"/>
      <c r="D246" s="144"/>
      <c r="I246" s="144"/>
      <c r="K246" s="144"/>
      <c r="M246" s="144"/>
      <c r="O246" s="144"/>
      <c r="P246" s="144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42"/>
      <c r="AB246" s="144"/>
    </row>
    <row r="247" ht="15.75" customHeight="1">
      <c r="C247" s="143"/>
      <c r="D247" s="144"/>
      <c r="I247" s="144"/>
      <c r="K247" s="144"/>
      <c r="M247" s="144"/>
      <c r="O247" s="144"/>
      <c r="P247" s="144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42"/>
      <c r="AB247" s="144"/>
    </row>
    <row r="248" ht="15.75" customHeight="1">
      <c r="C248" s="143"/>
      <c r="D248" s="144"/>
      <c r="I248" s="144"/>
      <c r="K248" s="144"/>
      <c r="M248" s="144"/>
      <c r="O248" s="144"/>
      <c r="P248" s="144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42"/>
      <c r="AB248" s="144"/>
    </row>
    <row r="249" ht="15.75" customHeight="1">
      <c r="C249" s="143"/>
      <c r="D249" s="144"/>
      <c r="I249" s="144"/>
      <c r="K249" s="144"/>
      <c r="M249" s="144"/>
      <c r="O249" s="144"/>
      <c r="P249" s="144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42"/>
      <c r="AB249" s="144"/>
    </row>
    <row r="250" ht="15.75" customHeight="1">
      <c r="C250" s="143"/>
      <c r="D250" s="144"/>
      <c r="I250" s="144"/>
      <c r="K250" s="144"/>
      <c r="M250" s="144"/>
      <c r="O250" s="144"/>
      <c r="P250" s="144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42"/>
      <c r="AB250" s="144"/>
    </row>
    <row r="251" ht="15.75" customHeight="1">
      <c r="C251" s="143"/>
      <c r="D251" s="144"/>
      <c r="I251" s="144"/>
      <c r="K251" s="144"/>
      <c r="M251" s="144"/>
      <c r="O251" s="144"/>
      <c r="P251" s="144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42"/>
      <c r="AB251" s="144"/>
    </row>
    <row r="252" ht="15.75" customHeight="1">
      <c r="C252" s="143"/>
      <c r="D252" s="144"/>
      <c r="I252" s="144"/>
      <c r="K252" s="144"/>
      <c r="M252" s="144"/>
      <c r="O252" s="144"/>
      <c r="P252" s="144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42"/>
      <c r="AB252" s="144"/>
    </row>
    <row r="253" ht="15.75" customHeight="1">
      <c r="C253" s="143"/>
      <c r="D253" s="144"/>
      <c r="I253" s="144"/>
      <c r="K253" s="144"/>
      <c r="M253" s="144"/>
      <c r="O253" s="144"/>
      <c r="P253" s="144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42"/>
      <c r="AB253" s="144"/>
    </row>
    <row r="254" ht="15.75" customHeight="1">
      <c r="C254" s="143"/>
      <c r="D254" s="144"/>
      <c r="I254" s="144"/>
      <c r="K254" s="144"/>
      <c r="M254" s="144"/>
      <c r="O254" s="144"/>
      <c r="P254" s="144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42"/>
      <c r="AB254" s="144"/>
    </row>
    <row r="255" ht="15.75" customHeight="1">
      <c r="C255" s="143"/>
      <c r="D255" s="144"/>
      <c r="I255" s="144"/>
      <c r="K255" s="144"/>
      <c r="M255" s="144"/>
      <c r="O255" s="144"/>
      <c r="P255" s="144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42"/>
      <c r="AB255" s="144"/>
    </row>
    <row r="256" ht="15.75" customHeight="1">
      <c r="C256" s="143"/>
      <c r="D256" s="144"/>
      <c r="I256" s="144"/>
      <c r="K256" s="144"/>
      <c r="M256" s="144"/>
      <c r="O256" s="144"/>
      <c r="P256" s="144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42"/>
      <c r="AB256" s="144"/>
    </row>
    <row r="257" ht="15.75" customHeight="1">
      <c r="C257" s="143"/>
      <c r="D257" s="144"/>
      <c r="I257" s="144"/>
      <c r="K257" s="144"/>
      <c r="M257" s="144"/>
      <c r="O257" s="144"/>
      <c r="P257" s="144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42"/>
      <c r="AB257" s="144"/>
    </row>
    <row r="258" ht="15.75" customHeight="1">
      <c r="C258" s="143"/>
      <c r="D258" s="144"/>
      <c r="I258" s="144"/>
      <c r="K258" s="144"/>
      <c r="M258" s="144"/>
      <c r="O258" s="144"/>
      <c r="P258" s="144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42"/>
      <c r="AB258" s="144"/>
    </row>
    <row r="259" ht="15.75" customHeight="1">
      <c r="C259" s="143"/>
      <c r="D259" s="144"/>
      <c r="I259" s="144"/>
      <c r="K259" s="144"/>
      <c r="M259" s="144"/>
      <c r="O259" s="144"/>
      <c r="P259" s="144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42"/>
      <c r="AB259" s="144"/>
    </row>
    <row r="260" ht="15.75" customHeight="1">
      <c r="C260" s="143"/>
      <c r="D260" s="144"/>
      <c r="I260" s="144"/>
      <c r="K260" s="144"/>
      <c r="M260" s="144"/>
      <c r="O260" s="144"/>
      <c r="P260" s="144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42"/>
      <c r="AB260" s="144"/>
    </row>
    <row r="261" ht="15.75" customHeight="1">
      <c r="C261" s="143"/>
      <c r="D261" s="144"/>
      <c r="I261" s="144"/>
      <c r="K261" s="144"/>
      <c r="M261" s="144"/>
      <c r="O261" s="144"/>
      <c r="P261" s="144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42"/>
      <c r="AB261" s="144"/>
    </row>
    <row r="262" ht="15.75" customHeight="1">
      <c r="C262" s="143"/>
      <c r="D262" s="144"/>
      <c r="I262" s="144"/>
      <c r="K262" s="144"/>
      <c r="M262" s="144"/>
      <c r="O262" s="144"/>
      <c r="P262" s="144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42"/>
      <c r="AB262" s="144"/>
    </row>
    <row r="263" ht="15.75" customHeight="1">
      <c r="C263" s="143"/>
      <c r="D263" s="144"/>
      <c r="I263" s="144"/>
      <c r="K263" s="144"/>
      <c r="M263" s="144"/>
      <c r="O263" s="144"/>
      <c r="P263" s="144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42"/>
      <c r="AB263" s="144"/>
    </row>
    <row r="264" ht="15.75" customHeight="1">
      <c r="C264" s="143"/>
      <c r="D264" s="144"/>
      <c r="I264" s="144"/>
      <c r="K264" s="144"/>
      <c r="M264" s="144"/>
      <c r="O264" s="144"/>
      <c r="P264" s="144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42"/>
      <c r="AB264" s="144"/>
    </row>
    <row r="265" ht="15.75" customHeight="1">
      <c r="C265" s="143"/>
      <c r="D265" s="144"/>
      <c r="I265" s="144"/>
      <c r="K265" s="144"/>
      <c r="M265" s="144"/>
      <c r="O265" s="144"/>
      <c r="P265" s="144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42"/>
      <c r="AB265" s="144"/>
    </row>
    <row r="266" ht="15.75" customHeight="1">
      <c r="C266" s="143"/>
      <c r="D266" s="144"/>
      <c r="I266" s="144"/>
      <c r="K266" s="144"/>
      <c r="M266" s="144"/>
      <c r="O266" s="144"/>
      <c r="P266" s="144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42"/>
      <c r="AB266" s="144"/>
    </row>
    <row r="267" ht="15.75" customHeight="1">
      <c r="C267" s="143"/>
      <c r="D267" s="144"/>
      <c r="I267" s="144"/>
      <c r="K267" s="144"/>
      <c r="M267" s="144"/>
      <c r="O267" s="144"/>
      <c r="P267" s="144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42"/>
      <c r="AB267" s="144"/>
    </row>
    <row r="268" ht="15.75" customHeight="1">
      <c r="C268" s="143"/>
      <c r="D268" s="144"/>
      <c r="I268" s="144"/>
      <c r="K268" s="144"/>
      <c r="M268" s="144"/>
      <c r="O268" s="144"/>
      <c r="P268" s="144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42"/>
      <c r="AB268" s="144"/>
    </row>
    <row r="269" ht="15.75" customHeight="1">
      <c r="C269" s="143"/>
      <c r="D269" s="144"/>
      <c r="I269" s="144"/>
      <c r="K269" s="144"/>
      <c r="M269" s="144"/>
      <c r="O269" s="144"/>
      <c r="P269" s="144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42"/>
      <c r="AB269" s="144"/>
    </row>
    <row r="270" ht="15.75" customHeight="1">
      <c r="C270" s="143"/>
      <c r="D270" s="144"/>
      <c r="I270" s="144"/>
      <c r="K270" s="144"/>
      <c r="M270" s="144"/>
      <c r="O270" s="144"/>
      <c r="P270" s="144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42"/>
      <c r="AB270" s="144"/>
    </row>
    <row r="271" ht="15.75" customHeight="1">
      <c r="C271" s="143"/>
      <c r="D271" s="144"/>
      <c r="I271" s="144"/>
      <c r="K271" s="144"/>
      <c r="M271" s="144"/>
      <c r="O271" s="144"/>
      <c r="P271" s="144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42"/>
      <c r="AB271" s="144"/>
    </row>
    <row r="272" ht="15.75" customHeight="1">
      <c r="C272" s="143"/>
      <c r="D272" s="144"/>
      <c r="I272" s="144"/>
      <c r="K272" s="144"/>
      <c r="M272" s="144"/>
      <c r="O272" s="144"/>
      <c r="P272" s="144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42"/>
      <c r="AB272" s="144"/>
    </row>
    <row r="273" ht="15.75" customHeight="1">
      <c r="C273" s="143"/>
      <c r="D273" s="144"/>
      <c r="I273" s="144"/>
      <c r="K273" s="144"/>
      <c r="M273" s="144"/>
      <c r="O273" s="144"/>
      <c r="P273" s="144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42"/>
      <c r="AB273" s="144"/>
    </row>
    <row r="274" ht="15.75" customHeight="1">
      <c r="C274" s="143"/>
      <c r="D274" s="144"/>
      <c r="I274" s="144"/>
      <c r="K274" s="144"/>
      <c r="M274" s="144"/>
      <c r="O274" s="144"/>
      <c r="P274" s="144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42"/>
      <c r="AB274" s="144"/>
    </row>
    <row r="275" ht="15.75" customHeight="1">
      <c r="C275" s="143"/>
      <c r="D275" s="144"/>
      <c r="I275" s="144"/>
      <c r="K275" s="144"/>
      <c r="M275" s="144"/>
      <c r="O275" s="144"/>
      <c r="P275" s="144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42"/>
      <c r="AB275" s="144"/>
    </row>
    <row r="276" ht="15.75" customHeight="1">
      <c r="C276" s="143"/>
      <c r="D276" s="144"/>
      <c r="I276" s="144"/>
      <c r="K276" s="144"/>
      <c r="M276" s="144"/>
      <c r="O276" s="144"/>
      <c r="P276" s="144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42"/>
      <c r="AB276" s="144"/>
    </row>
    <row r="277" ht="15.75" customHeight="1">
      <c r="C277" s="143"/>
      <c r="D277" s="144"/>
      <c r="I277" s="144"/>
      <c r="K277" s="144"/>
      <c r="M277" s="144"/>
      <c r="O277" s="144"/>
      <c r="P277" s="144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42"/>
      <c r="AB277" s="144"/>
    </row>
    <row r="278" ht="15.75" customHeight="1">
      <c r="C278" s="143"/>
      <c r="D278" s="144"/>
      <c r="I278" s="144"/>
      <c r="K278" s="144"/>
      <c r="M278" s="144"/>
      <c r="O278" s="144"/>
      <c r="P278" s="144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42"/>
      <c r="AB278" s="144"/>
    </row>
    <row r="279" ht="15.75" customHeight="1">
      <c r="C279" s="143"/>
      <c r="D279" s="144"/>
      <c r="I279" s="144"/>
      <c r="K279" s="144"/>
      <c r="M279" s="144"/>
      <c r="O279" s="144"/>
      <c r="P279" s="144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42"/>
      <c r="AB279" s="144"/>
    </row>
    <row r="280" ht="15.75" customHeight="1">
      <c r="C280" s="143"/>
      <c r="D280" s="144"/>
      <c r="I280" s="144"/>
      <c r="K280" s="144"/>
      <c r="M280" s="144"/>
      <c r="O280" s="144"/>
      <c r="P280" s="144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42"/>
      <c r="AB280" s="144"/>
    </row>
    <row r="281" ht="15.75" customHeight="1">
      <c r="C281" s="143"/>
      <c r="D281" s="144"/>
      <c r="I281" s="144"/>
      <c r="K281" s="144"/>
      <c r="M281" s="144"/>
      <c r="O281" s="144"/>
      <c r="P281" s="144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42"/>
      <c r="AB281" s="144"/>
    </row>
    <row r="282" ht="15.75" customHeight="1">
      <c r="C282" s="143"/>
      <c r="D282" s="144"/>
      <c r="I282" s="144"/>
      <c r="K282" s="144"/>
      <c r="M282" s="144"/>
      <c r="O282" s="144"/>
      <c r="P282" s="144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42"/>
      <c r="AB282" s="144"/>
    </row>
    <row r="283" ht="15.75" customHeight="1">
      <c r="C283" s="143"/>
      <c r="D283" s="144"/>
      <c r="I283" s="144"/>
      <c r="K283" s="144"/>
      <c r="M283" s="144"/>
      <c r="O283" s="144"/>
      <c r="P283" s="144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42"/>
      <c r="AB283" s="144"/>
    </row>
    <row r="284" ht="15.75" customHeight="1">
      <c r="C284" s="143"/>
      <c r="D284" s="144"/>
      <c r="I284" s="144"/>
      <c r="K284" s="144"/>
      <c r="M284" s="144"/>
      <c r="O284" s="144"/>
      <c r="P284" s="144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42"/>
      <c r="AB284" s="144"/>
    </row>
    <row r="285" ht="15.75" customHeight="1">
      <c r="C285" s="143"/>
      <c r="D285" s="144"/>
      <c r="I285" s="144"/>
      <c r="K285" s="144"/>
      <c r="M285" s="144"/>
      <c r="O285" s="144"/>
      <c r="P285" s="144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42"/>
      <c r="AB285" s="144"/>
    </row>
    <row r="286" ht="15.75" customHeight="1">
      <c r="C286" s="143"/>
      <c r="D286" s="144"/>
      <c r="I286" s="144"/>
      <c r="K286" s="144"/>
      <c r="M286" s="144"/>
      <c r="O286" s="144"/>
      <c r="P286" s="144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42"/>
      <c r="AB286" s="144"/>
    </row>
    <row r="287" ht="15.75" customHeight="1">
      <c r="C287" s="143"/>
      <c r="D287" s="144"/>
      <c r="I287" s="144"/>
      <c r="K287" s="144"/>
      <c r="M287" s="144"/>
      <c r="O287" s="144"/>
      <c r="P287" s="144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42"/>
      <c r="AB287" s="144"/>
    </row>
    <row r="288" ht="15.75" customHeight="1">
      <c r="C288" s="143"/>
      <c r="D288" s="144"/>
      <c r="I288" s="144"/>
      <c r="K288" s="144"/>
      <c r="M288" s="144"/>
      <c r="O288" s="144"/>
      <c r="P288" s="144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42"/>
      <c r="AB288" s="144"/>
    </row>
    <row r="289" ht="15.75" customHeight="1">
      <c r="C289" s="143"/>
      <c r="D289" s="144"/>
      <c r="I289" s="144"/>
      <c r="K289" s="144"/>
      <c r="M289" s="144"/>
      <c r="O289" s="144"/>
      <c r="P289" s="144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42"/>
      <c r="AB289" s="144"/>
    </row>
    <row r="290" ht="15.75" customHeight="1">
      <c r="C290" s="143"/>
      <c r="D290" s="144"/>
      <c r="I290" s="144"/>
      <c r="K290" s="144"/>
      <c r="M290" s="144"/>
      <c r="O290" s="144"/>
      <c r="P290" s="144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42"/>
      <c r="AB290" s="144"/>
    </row>
    <row r="291" ht="15.75" customHeight="1">
      <c r="C291" s="143"/>
      <c r="D291" s="144"/>
      <c r="I291" s="144"/>
      <c r="K291" s="144"/>
      <c r="M291" s="144"/>
      <c r="O291" s="144"/>
      <c r="P291" s="144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42"/>
      <c r="AB291" s="144"/>
    </row>
    <row r="292" ht="15.75" customHeight="1">
      <c r="C292" s="143"/>
      <c r="D292" s="144"/>
      <c r="I292" s="144"/>
      <c r="K292" s="144"/>
      <c r="M292" s="144"/>
      <c r="O292" s="144"/>
      <c r="P292" s="144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42"/>
      <c r="AB292" s="144"/>
    </row>
    <row r="293" ht="15.75" customHeight="1">
      <c r="C293" s="143"/>
      <c r="D293" s="144"/>
      <c r="I293" s="144"/>
      <c r="K293" s="144"/>
      <c r="M293" s="144"/>
      <c r="O293" s="144"/>
      <c r="P293" s="144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42"/>
      <c r="AB293" s="144"/>
    </row>
    <row r="294" ht="15.75" customHeight="1">
      <c r="C294" s="143"/>
      <c r="D294" s="144"/>
      <c r="I294" s="144"/>
      <c r="K294" s="144"/>
      <c r="M294" s="144"/>
      <c r="O294" s="144"/>
      <c r="P294" s="144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42"/>
      <c r="AB294" s="144"/>
    </row>
    <row r="295" ht="15.75" customHeight="1">
      <c r="C295" s="143"/>
      <c r="D295" s="144"/>
      <c r="I295" s="144"/>
      <c r="K295" s="144"/>
      <c r="M295" s="144"/>
      <c r="O295" s="144"/>
      <c r="P295" s="144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42"/>
      <c r="AB295" s="144"/>
    </row>
    <row r="296" ht="15.75" customHeight="1">
      <c r="C296" s="143"/>
      <c r="D296" s="144"/>
      <c r="I296" s="144"/>
      <c r="K296" s="144"/>
      <c r="M296" s="144"/>
      <c r="O296" s="144"/>
      <c r="P296" s="144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42"/>
      <c r="AB296" s="144"/>
    </row>
    <row r="297" ht="15.75" customHeight="1">
      <c r="C297" s="143"/>
      <c r="D297" s="144"/>
      <c r="I297" s="144"/>
      <c r="K297" s="144"/>
      <c r="M297" s="144"/>
      <c r="O297" s="144"/>
      <c r="P297" s="144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42"/>
      <c r="AB297" s="144"/>
    </row>
    <row r="298" ht="15.75" customHeight="1">
      <c r="C298" s="143"/>
      <c r="D298" s="144"/>
      <c r="I298" s="144"/>
      <c r="K298" s="144"/>
      <c r="M298" s="144"/>
      <c r="O298" s="144"/>
      <c r="P298" s="144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42"/>
      <c r="AB298" s="144"/>
    </row>
    <row r="299" ht="15.75" customHeight="1">
      <c r="C299" s="143"/>
      <c r="D299" s="144"/>
      <c r="I299" s="144"/>
      <c r="K299" s="144"/>
      <c r="M299" s="144"/>
      <c r="O299" s="144"/>
      <c r="P299" s="144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42"/>
      <c r="AB299" s="144"/>
    </row>
    <row r="300" ht="15.75" customHeight="1">
      <c r="C300" s="143"/>
      <c r="D300" s="144"/>
      <c r="I300" s="144"/>
      <c r="K300" s="144"/>
      <c r="M300" s="144"/>
      <c r="O300" s="144"/>
      <c r="P300" s="144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42"/>
      <c r="AB300" s="144"/>
    </row>
    <row r="301" ht="15.75" customHeight="1">
      <c r="C301" s="143"/>
      <c r="D301" s="144"/>
      <c r="I301" s="144"/>
      <c r="K301" s="144"/>
      <c r="M301" s="144"/>
      <c r="O301" s="144"/>
      <c r="P301" s="144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42"/>
      <c r="AB301" s="144"/>
    </row>
    <row r="302" ht="15.75" customHeight="1">
      <c r="C302" s="143"/>
      <c r="D302" s="144"/>
      <c r="I302" s="144"/>
      <c r="K302" s="144"/>
      <c r="M302" s="144"/>
      <c r="O302" s="144"/>
      <c r="P302" s="144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42"/>
      <c r="AB302" s="144"/>
    </row>
    <row r="303" ht="15.75" customHeight="1">
      <c r="C303" s="143"/>
      <c r="D303" s="144"/>
      <c r="I303" s="144"/>
      <c r="K303" s="144"/>
      <c r="M303" s="144"/>
      <c r="O303" s="144"/>
      <c r="P303" s="144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42"/>
      <c r="AB303" s="144"/>
    </row>
    <row r="304" ht="15.75" customHeight="1">
      <c r="C304" s="143"/>
      <c r="D304" s="144"/>
      <c r="I304" s="144"/>
      <c r="K304" s="144"/>
      <c r="M304" s="144"/>
      <c r="O304" s="144"/>
      <c r="P304" s="144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42"/>
      <c r="AB304" s="144"/>
    </row>
    <row r="305" ht="15.75" customHeight="1">
      <c r="C305" s="143"/>
      <c r="D305" s="144"/>
      <c r="I305" s="144"/>
      <c r="K305" s="144"/>
      <c r="M305" s="144"/>
      <c r="O305" s="144"/>
      <c r="P305" s="144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42"/>
      <c r="AB305" s="144"/>
    </row>
    <row r="306" ht="15.75" customHeight="1">
      <c r="C306" s="143"/>
      <c r="D306" s="144"/>
      <c r="I306" s="144"/>
      <c r="K306" s="144"/>
      <c r="M306" s="144"/>
      <c r="O306" s="144"/>
      <c r="P306" s="144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42"/>
      <c r="AB306" s="144"/>
    </row>
    <row r="307" ht="15.75" customHeight="1">
      <c r="C307" s="143"/>
      <c r="D307" s="144"/>
      <c r="I307" s="144"/>
      <c r="K307" s="144"/>
      <c r="M307" s="144"/>
      <c r="O307" s="144"/>
      <c r="P307" s="144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42"/>
      <c r="AB307" s="144"/>
    </row>
    <row r="308" ht="15.75" customHeight="1">
      <c r="C308" s="143"/>
      <c r="D308" s="144"/>
      <c r="I308" s="144"/>
      <c r="K308" s="144"/>
      <c r="M308" s="144"/>
      <c r="O308" s="144"/>
      <c r="P308" s="144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42"/>
      <c r="AB308" s="144"/>
    </row>
    <row r="309" ht="15.75" customHeight="1">
      <c r="C309" s="143"/>
      <c r="D309" s="144"/>
      <c r="I309" s="144"/>
      <c r="K309" s="144"/>
      <c r="M309" s="144"/>
      <c r="O309" s="144"/>
      <c r="P309" s="144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42"/>
      <c r="AB309" s="144"/>
    </row>
    <row r="310" ht="15.75" customHeight="1">
      <c r="C310" s="143"/>
      <c r="D310" s="144"/>
      <c r="I310" s="144"/>
      <c r="K310" s="144"/>
      <c r="M310" s="144"/>
      <c r="O310" s="144"/>
      <c r="P310" s="144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42"/>
      <c r="AB310" s="144"/>
    </row>
    <row r="311" ht="15.75" customHeight="1">
      <c r="C311" s="143"/>
      <c r="D311" s="144"/>
      <c r="I311" s="144"/>
      <c r="K311" s="144"/>
      <c r="M311" s="144"/>
      <c r="O311" s="144"/>
      <c r="P311" s="144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42"/>
      <c r="AB311" s="144"/>
    </row>
    <row r="312" ht="15.75" customHeight="1">
      <c r="C312" s="143"/>
      <c r="D312" s="144"/>
      <c r="I312" s="144"/>
      <c r="K312" s="144"/>
      <c r="M312" s="144"/>
      <c r="O312" s="144"/>
      <c r="P312" s="144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42"/>
      <c r="AB312" s="144"/>
    </row>
    <row r="313" ht="15.75" customHeight="1">
      <c r="C313" s="143"/>
      <c r="D313" s="144"/>
      <c r="I313" s="144"/>
      <c r="K313" s="144"/>
      <c r="M313" s="144"/>
      <c r="O313" s="144"/>
      <c r="P313" s="144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42"/>
      <c r="AB313" s="144"/>
    </row>
    <row r="314" ht="15.75" customHeight="1">
      <c r="C314" s="143"/>
      <c r="D314" s="144"/>
      <c r="I314" s="144"/>
      <c r="K314" s="144"/>
      <c r="M314" s="144"/>
      <c r="O314" s="144"/>
      <c r="P314" s="144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42"/>
      <c r="AB314" s="144"/>
    </row>
    <row r="315" ht="15.75" customHeight="1">
      <c r="C315" s="143"/>
      <c r="D315" s="144"/>
      <c r="I315" s="144"/>
      <c r="K315" s="144"/>
      <c r="M315" s="144"/>
      <c r="O315" s="144"/>
      <c r="P315" s="144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42"/>
      <c r="AB315" s="144"/>
    </row>
    <row r="316" ht="15.75" customHeight="1">
      <c r="C316" s="143"/>
      <c r="D316" s="144"/>
      <c r="I316" s="144"/>
      <c r="K316" s="144"/>
      <c r="M316" s="144"/>
      <c r="O316" s="144"/>
      <c r="P316" s="144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42"/>
      <c r="AB316" s="144"/>
    </row>
    <row r="317" ht="15.75" customHeight="1">
      <c r="C317" s="143"/>
      <c r="D317" s="144"/>
      <c r="I317" s="144"/>
      <c r="K317" s="144"/>
      <c r="M317" s="144"/>
      <c r="O317" s="144"/>
      <c r="P317" s="144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42"/>
      <c r="AB317" s="144"/>
    </row>
    <row r="318" ht="15.75" customHeight="1">
      <c r="C318" s="143"/>
      <c r="D318" s="144"/>
      <c r="I318" s="144"/>
      <c r="K318" s="144"/>
      <c r="M318" s="144"/>
      <c r="O318" s="144"/>
      <c r="P318" s="144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42"/>
      <c r="AB318" s="144"/>
    </row>
    <row r="319" ht="15.75" customHeight="1">
      <c r="C319" s="143"/>
      <c r="D319" s="144"/>
      <c r="I319" s="144"/>
      <c r="K319" s="144"/>
      <c r="M319" s="144"/>
      <c r="O319" s="144"/>
      <c r="P319" s="144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42"/>
      <c r="AB319" s="144"/>
    </row>
    <row r="320" ht="15.75" customHeight="1">
      <c r="C320" s="143"/>
      <c r="D320" s="144"/>
      <c r="I320" s="144"/>
      <c r="K320" s="144"/>
      <c r="M320" s="144"/>
      <c r="O320" s="144"/>
      <c r="P320" s="144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42"/>
      <c r="AB320" s="144"/>
    </row>
    <row r="321" ht="15.75" customHeight="1">
      <c r="C321" s="143"/>
      <c r="D321" s="144"/>
      <c r="I321" s="144"/>
      <c r="K321" s="144"/>
      <c r="M321" s="144"/>
      <c r="O321" s="144"/>
      <c r="P321" s="144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42"/>
      <c r="AB321" s="144"/>
    </row>
    <row r="322" ht="15.75" customHeight="1">
      <c r="C322" s="143"/>
      <c r="D322" s="144"/>
      <c r="I322" s="144"/>
      <c r="K322" s="144"/>
      <c r="M322" s="144"/>
      <c r="O322" s="144"/>
      <c r="P322" s="144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42"/>
      <c r="AB322" s="144"/>
    </row>
    <row r="323" ht="15.75" customHeight="1">
      <c r="C323" s="143"/>
      <c r="D323" s="144"/>
      <c r="I323" s="144"/>
      <c r="K323" s="144"/>
      <c r="M323" s="144"/>
      <c r="O323" s="144"/>
      <c r="P323" s="144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42"/>
      <c r="AB323" s="144"/>
    </row>
    <row r="324" ht="15.75" customHeight="1">
      <c r="C324" s="143"/>
      <c r="D324" s="144"/>
      <c r="I324" s="144"/>
      <c r="K324" s="144"/>
      <c r="M324" s="144"/>
      <c r="O324" s="144"/>
      <c r="P324" s="144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42"/>
      <c r="AB324" s="144"/>
    </row>
    <row r="325" ht="15.75" customHeight="1">
      <c r="C325" s="143"/>
      <c r="D325" s="144"/>
      <c r="I325" s="144"/>
      <c r="K325" s="144"/>
      <c r="M325" s="144"/>
      <c r="O325" s="144"/>
      <c r="P325" s="144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42"/>
      <c r="AB325" s="144"/>
    </row>
    <row r="326" ht="15.75" customHeight="1">
      <c r="C326" s="143"/>
      <c r="D326" s="144"/>
      <c r="I326" s="144"/>
      <c r="K326" s="144"/>
      <c r="M326" s="144"/>
      <c r="O326" s="144"/>
      <c r="P326" s="144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42"/>
      <c r="AB326" s="144"/>
    </row>
    <row r="327" ht="15.75" customHeight="1">
      <c r="C327" s="143"/>
      <c r="D327" s="144"/>
      <c r="I327" s="144"/>
      <c r="K327" s="144"/>
      <c r="M327" s="144"/>
      <c r="O327" s="144"/>
      <c r="P327" s="144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42"/>
      <c r="AB327" s="144"/>
    </row>
    <row r="328" ht="15.75" customHeight="1">
      <c r="C328" s="143"/>
      <c r="D328" s="144"/>
      <c r="I328" s="144"/>
      <c r="K328" s="144"/>
      <c r="M328" s="144"/>
      <c r="O328" s="144"/>
      <c r="P328" s="144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42"/>
      <c r="AB328" s="144"/>
    </row>
    <row r="329" ht="15.75" customHeight="1">
      <c r="C329" s="143"/>
      <c r="D329" s="144"/>
      <c r="I329" s="144"/>
      <c r="K329" s="144"/>
      <c r="M329" s="144"/>
      <c r="O329" s="144"/>
      <c r="P329" s="144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42"/>
      <c r="AB329" s="144"/>
    </row>
    <row r="330" ht="15.75" customHeight="1">
      <c r="C330" s="143"/>
      <c r="D330" s="144"/>
      <c r="I330" s="144"/>
      <c r="K330" s="144"/>
      <c r="M330" s="144"/>
      <c r="O330" s="144"/>
      <c r="P330" s="144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42"/>
      <c r="AB330" s="144"/>
    </row>
    <row r="331" ht="15.75" customHeight="1">
      <c r="C331" s="143"/>
      <c r="D331" s="144"/>
      <c r="I331" s="144"/>
      <c r="K331" s="144"/>
      <c r="M331" s="144"/>
      <c r="O331" s="144"/>
      <c r="P331" s="144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42"/>
      <c r="AB331" s="144"/>
    </row>
    <row r="332" ht="15.75" customHeight="1">
      <c r="C332" s="143"/>
      <c r="D332" s="144"/>
      <c r="I332" s="144"/>
      <c r="K332" s="144"/>
      <c r="M332" s="144"/>
      <c r="O332" s="144"/>
      <c r="P332" s="144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42"/>
      <c r="AB332" s="144"/>
    </row>
    <row r="333" ht="15.75" customHeight="1">
      <c r="C333" s="143"/>
      <c r="D333" s="144"/>
      <c r="I333" s="144"/>
      <c r="K333" s="144"/>
      <c r="M333" s="144"/>
      <c r="O333" s="144"/>
      <c r="P333" s="144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42"/>
      <c r="AB333" s="144"/>
    </row>
    <row r="334" ht="15.75" customHeight="1">
      <c r="C334" s="143"/>
      <c r="D334" s="144"/>
      <c r="I334" s="144"/>
      <c r="K334" s="144"/>
      <c r="M334" s="144"/>
      <c r="O334" s="144"/>
      <c r="P334" s="144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42"/>
      <c r="AB334" s="144"/>
    </row>
    <row r="335" ht="15.75" customHeight="1">
      <c r="C335" s="143"/>
      <c r="D335" s="144"/>
      <c r="I335" s="144"/>
      <c r="K335" s="144"/>
      <c r="M335" s="144"/>
      <c r="O335" s="144"/>
      <c r="P335" s="144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42"/>
      <c r="AB335" s="144"/>
    </row>
    <row r="336" ht="15.75" customHeight="1">
      <c r="C336" s="143"/>
      <c r="D336" s="144"/>
      <c r="I336" s="144"/>
      <c r="K336" s="144"/>
      <c r="M336" s="144"/>
      <c r="O336" s="144"/>
      <c r="P336" s="144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42"/>
      <c r="AB336" s="144"/>
    </row>
    <row r="337" ht="15.75" customHeight="1">
      <c r="C337" s="143"/>
      <c r="D337" s="144"/>
      <c r="I337" s="144"/>
      <c r="K337" s="144"/>
      <c r="M337" s="144"/>
      <c r="O337" s="144"/>
      <c r="P337" s="144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42"/>
      <c r="AB337" s="144"/>
    </row>
    <row r="338" ht="15.75" customHeight="1">
      <c r="C338" s="143"/>
      <c r="D338" s="144"/>
      <c r="I338" s="144"/>
      <c r="K338" s="144"/>
      <c r="M338" s="144"/>
      <c r="O338" s="144"/>
      <c r="P338" s="144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42"/>
      <c r="AB338" s="144"/>
    </row>
    <row r="339" ht="15.75" customHeight="1">
      <c r="C339" s="143"/>
      <c r="D339" s="144"/>
      <c r="I339" s="144"/>
      <c r="K339" s="144"/>
      <c r="M339" s="144"/>
      <c r="O339" s="144"/>
      <c r="P339" s="144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42"/>
      <c r="AB339" s="144"/>
    </row>
    <row r="340" ht="15.75" customHeight="1">
      <c r="C340" s="143"/>
      <c r="D340" s="144"/>
      <c r="I340" s="144"/>
      <c r="K340" s="144"/>
      <c r="M340" s="144"/>
      <c r="O340" s="144"/>
      <c r="P340" s="144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42"/>
      <c r="AB340" s="144"/>
    </row>
    <row r="341" ht="15.75" customHeight="1">
      <c r="C341" s="143"/>
      <c r="D341" s="144"/>
      <c r="I341" s="144"/>
      <c r="K341" s="144"/>
      <c r="M341" s="144"/>
      <c r="O341" s="144"/>
      <c r="P341" s="144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42"/>
      <c r="AB341" s="144"/>
    </row>
    <row r="342" ht="15.75" customHeight="1">
      <c r="C342" s="143"/>
      <c r="D342" s="144"/>
      <c r="I342" s="144"/>
      <c r="K342" s="144"/>
      <c r="M342" s="144"/>
      <c r="O342" s="144"/>
      <c r="P342" s="144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42"/>
      <c r="AB342" s="144"/>
    </row>
    <row r="343" ht="15.75" customHeight="1">
      <c r="C343" s="143"/>
      <c r="D343" s="144"/>
      <c r="I343" s="144"/>
      <c r="K343" s="144"/>
      <c r="M343" s="144"/>
      <c r="O343" s="144"/>
      <c r="P343" s="144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42"/>
      <c r="AB343" s="144"/>
    </row>
    <row r="344" ht="15.75" customHeight="1">
      <c r="C344" s="143"/>
      <c r="D344" s="144"/>
      <c r="I344" s="144"/>
      <c r="K344" s="144"/>
      <c r="M344" s="144"/>
      <c r="O344" s="144"/>
      <c r="P344" s="144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42"/>
      <c r="AB344" s="144"/>
    </row>
    <row r="345" ht="15.75" customHeight="1">
      <c r="C345" s="143"/>
      <c r="D345" s="144"/>
      <c r="I345" s="144"/>
      <c r="K345" s="144"/>
      <c r="M345" s="144"/>
      <c r="O345" s="144"/>
      <c r="P345" s="144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42"/>
      <c r="AB345" s="144"/>
    </row>
    <row r="346" ht="15.75" customHeight="1">
      <c r="C346" s="143"/>
      <c r="D346" s="144"/>
      <c r="I346" s="144"/>
      <c r="K346" s="144"/>
      <c r="M346" s="144"/>
      <c r="O346" s="144"/>
      <c r="P346" s="144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42"/>
      <c r="AB346" s="144"/>
    </row>
    <row r="347" ht="15.75" customHeight="1">
      <c r="C347" s="143"/>
      <c r="D347" s="144"/>
      <c r="I347" s="144"/>
      <c r="K347" s="144"/>
      <c r="M347" s="144"/>
      <c r="O347" s="144"/>
      <c r="P347" s="144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42"/>
      <c r="AB347" s="144"/>
    </row>
    <row r="348" ht="15.75" customHeight="1">
      <c r="C348" s="143"/>
      <c r="D348" s="144"/>
      <c r="I348" s="144"/>
      <c r="K348" s="144"/>
      <c r="M348" s="144"/>
      <c r="O348" s="144"/>
      <c r="P348" s="144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42"/>
      <c r="AB348" s="144"/>
    </row>
    <row r="349" ht="15.75" customHeight="1">
      <c r="C349" s="143"/>
      <c r="D349" s="144"/>
      <c r="I349" s="144"/>
      <c r="K349" s="144"/>
      <c r="M349" s="144"/>
      <c r="O349" s="144"/>
      <c r="P349" s="144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42"/>
      <c r="AB349" s="144"/>
    </row>
    <row r="350" ht="15.75" customHeight="1">
      <c r="C350" s="143"/>
      <c r="D350" s="144"/>
      <c r="I350" s="144"/>
      <c r="K350" s="144"/>
      <c r="M350" s="144"/>
      <c r="O350" s="144"/>
      <c r="P350" s="144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42"/>
      <c r="AB350" s="144"/>
    </row>
    <row r="351" ht="15.75" customHeight="1">
      <c r="C351" s="143"/>
      <c r="D351" s="144"/>
      <c r="I351" s="144"/>
      <c r="K351" s="144"/>
      <c r="M351" s="144"/>
      <c r="O351" s="144"/>
      <c r="P351" s="144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42"/>
      <c r="AB351" s="144"/>
    </row>
    <row r="352" ht="15.75" customHeight="1">
      <c r="C352" s="143"/>
      <c r="D352" s="144"/>
      <c r="I352" s="144"/>
      <c r="K352" s="144"/>
      <c r="M352" s="144"/>
      <c r="O352" s="144"/>
      <c r="P352" s="144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42"/>
      <c r="AB352" s="144"/>
    </row>
    <row r="353" ht="15.75" customHeight="1">
      <c r="C353" s="143"/>
      <c r="D353" s="144"/>
      <c r="I353" s="144"/>
      <c r="K353" s="144"/>
      <c r="M353" s="144"/>
      <c r="O353" s="144"/>
      <c r="P353" s="144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42"/>
      <c r="AB353" s="144"/>
    </row>
    <row r="354" ht="15.75" customHeight="1">
      <c r="C354" s="143"/>
      <c r="D354" s="144"/>
      <c r="I354" s="144"/>
      <c r="K354" s="144"/>
      <c r="M354" s="144"/>
      <c r="O354" s="144"/>
      <c r="P354" s="144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42"/>
      <c r="AB354" s="144"/>
    </row>
    <row r="355" ht="15.75" customHeight="1">
      <c r="C355" s="143"/>
      <c r="D355" s="144"/>
      <c r="I355" s="144"/>
      <c r="K355" s="144"/>
      <c r="M355" s="144"/>
      <c r="O355" s="144"/>
      <c r="P355" s="144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42"/>
      <c r="AB355" s="144"/>
    </row>
    <row r="356" ht="15.75" customHeight="1">
      <c r="C356" s="143"/>
      <c r="D356" s="144"/>
      <c r="I356" s="144"/>
      <c r="K356" s="144"/>
      <c r="M356" s="144"/>
      <c r="O356" s="144"/>
      <c r="P356" s="144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42"/>
      <c r="AB356" s="144"/>
    </row>
    <row r="357" ht="15.75" customHeight="1">
      <c r="C357" s="143"/>
      <c r="D357" s="144"/>
      <c r="I357" s="144"/>
      <c r="K357" s="144"/>
      <c r="M357" s="144"/>
      <c r="O357" s="144"/>
      <c r="P357" s="144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42"/>
      <c r="AB357" s="144"/>
    </row>
    <row r="358" ht="15.75" customHeight="1">
      <c r="C358" s="143"/>
      <c r="D358" s="144"/>
      <c r="I358" s="144"/>
      <c r="K358" s="144"/>
      <c r="M358" s="144"/>
      <c r="O358" s="144"/>
      <c r="P358" s="144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42"/>
      <c r="AB358" s="144"/>
    </row>
    <row r="359" ht="15.75" customHeight="1">
      <c r="C359" s="143"/>
      <c r="D359" s="144"/>
      <c r="I359" s="144"/>
      <c r="K359" s="144"/>
      <c r="M359" s="144"/>
      <c r="O359" s="144"/>
      <c r="P359" s="144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42"/>
      <c r="AB359" s="144"/>
    </row>
    <row r="360" ht="15.75" customHeight="1">
      <c r="C360" s="143"/>
      <c r="D360" s="144"/>
      <c r="I360" s="144"/>
      <c r="K360" s="144"/>
      <c r="M360" s="144"/>
      <c r="O360" s="144"/>
      <c r="P360" s="144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42"/>
      <c r="AB360" s="144"/>
    </row>
    <row r="361" ht="15.75" customHeight="1">
      <c r="C361" s="143"/>
      <c r="D361" s="144"/>
      <c r="I361" s="144"/>
      <c r="K361" s="144"/>
      <c r="M361" s="144"/>
      <c r="O361" s="144"/>
      <c r="P361" s="144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42"/>
      <c r="AB361" s="144"/>
    </row>
    <row r="362" ht="15.75" customHeight="1">
      <c r="C362" s="143"/>
      <c r="D362" s="144"/>
      <c r="I362" s="144"/>
      <c r="K362" s="144"/>
      <c r="M362" s="144"/>
      <c r="O362" s="144"/>
      <c r="P362" s="144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42"/>
      <c r="AB362" s="144"/>
    </row>
    <row r="363" ht="15.75" customHeight="1">
      <c r="C363" s="143"/>
      <c r="D363" s="144"/>
      <c r="I363" s="144"/>
      <c r="K363" s="144"/>
      <c r="M363" s="144"/>
      <c r="O363" s="144"/>
      <c r="P363" s="144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42"/>
      <c r="AB363" s="144"/>
    </row>
    <row r="364" ht="15.75" customHeight="1">
      <c r="C364" s="143"/>
      <c r="D364" s="144"/>
      <c r="I364" s="144"/>
      <c r="K364" s="144"/>
      <c r="M364" s="144"/>
      <c r="O364" s="144"/>
      <c r="P364" s="144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42"/>
      <c r="AB364" s="144"/>
    </row>
    <row r="365" ht="15.75" customHeight="1">
      <c r="C365" s="143"/>
      <c r="D365" s="144"/>
      <c r="I365" s="144"/>
      <c r="K365" s="144"/>
      <c r="M365" s="144"/>
      <c r="O365" s="144"/>
      <c r="P365" s="144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42"/>
      <c r="AB365" s="144"/>
    </row>
    <row r="366" ht="15.75" customHeight="1">
      <c r="C366" s="143"/>
      <c r="D366" s="144"/>
      <c r="I366" s="144"/>
      <c r="K366" s="144"/>
      <c r="M366" s="144"/>
      <c r="O366" s="144"/>
      <c r="P366" s="144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42"/>
      <c r="AB366" s="144"/>
    </row>
    <row r="367" ht="15.75" customHeight="1">
      <c r="C367" s="143"/>
      <c r="D367" s="144"/>
      <c r="I367" s="144"/>
      <c r="K367" s="144"/>
      <c r="M367" s="144"/>
      <c r="O367" s="144"/>
      <c r="P367" s="144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42"/>
      <c r="AB367" s="144"/>
    </row>
    <row r="368" ht="15.75" customHeight="1">
      <c r="C368" s="143"/>
      <c r="D368" s="144"/>
      <c r="I368" s="144"/>
      <c r="K368" s="144"/>
      <c r="M368" s="144"/>
      <c r="O368" s="144"/>
      <c r="P368" s="144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42"/>
      <c r="AB368" s="144"/>
    </row>
    <row r="369" ht="15.75" customHeight="1">
      <c r="C369" s="143"/>
      <c r="D369" s="144"/>
      <c r="I369" s="144"/>
      <c r="K369" s="144"/>
      <c r="M369" s="144"/>
      <c r="O369" s="144"/>
      <c r="P369" s="144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42"/>
      <c r="AB369" s="144"/>
    </row>
    <row r="370" ht="15.75" customHeight="1">
      <c r="C370" s="143"/>
      <c r="D370" s="144"/>
      <c r="I370" s="144"/>
      <c r="K370" s="144"/>
      <c r="M370" s="144"/>
      <c r="O370" s="144"/>
      <c r="P370" s="144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42"/>
      <c r="AB370" s="144"/>
    </row>
    <row r="371" ht="15.75" customHeight="1">
      <c r="C371" s="143"/>
      <c r="D371" s="144"/>
      <c r="I371" s="144"/>
      <c r="K371" s="144"/>
      <c r="M371" s="144"/>
      <c r="O371" s="144"/>
      <c r="P371" s="144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42"/>
      <c r="AB371" s="144"/>
    </row>
    <row r="372" ht="15.75" customHeight="1">
      <c r="C372" s="143"/>
      <c r="D372" s="144"/>
      <c r="I372" s="144"/>
      <c r="K372" s="144"/>
      <c r="M372" s="144"/>
      <c r="O372" s="144"/>
      <c r="P372" s="144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42"/>
      <c r="AB372" s="144"/>
    </row>
    <row r="373" ht="15.75" customHeight="1">
      <c r="C373" s="143"/>
      <c r="D373" s="144"/>
      <c r="I373" s="144"/>
      <c r="K373" s="144"/>
      <c r="M373" s="144"/>
      <c r="O373" s="144"/>
      <c r="P373" s="144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42"/>
      <c r="AB373" s="144"/>
    </row>
    <row r="374" ht="15.75" customHeight="1">
      <c r="C374" s="143"/>
      <c r="D374" s="144"/>
      <c r="I374" s="144"/>
      <c r="K374" s="144"/>
      <c r="M374" s="144"/>
      <c r="O374" s="144"/>
      <c r="P374" s="144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42"/>
      <c r="AB374" s="144"/>
    </row>
    <row r="375" ht="15.75" customHeight="1">
      <c r="C375" s="143"/>
      <c r="D375" s="144"/>
      <c r="I375" s="144"/>
      <c r="K375" s="144"/>
      <c r="M375" s="144"/>
      <c r="O375" s="144"/>
      <c r="P375" s="144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42"/>
      <c r="AB375" s="144"/>
    </row>
    <row r="376" ht="15.75" customHeight="1">
      <c r="C376" s="143"/>
      <c r="D376" s="144"/>
      <c r="I376" s="144"/>
      <c r="K376" s="144"/>
      <c r="M376" s="144"/>
      <c r="O376" s="144"/>
      <c r="P376" s="144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42"/>
      <c r="AB376" s="144"/>
    </row>
    <row r="377" ht="15.75" customHeight="1">
      <c r="C377" s="143"/>
      <c r="D377" s="144"/>
      <c r="I377" s="144"/>
      <c r="K377" s="144"/>
      <c r="M377" s="144"/>
      <c r="O377" s="144"/>
      <c r="P377" s="144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42"/>
      <c r="AB377" s="144"/>
    </row>
    <row r="378" ht="15.75" customHeight="1">
      <c r="C378" s="143"/>
      <c r="D378" s="144"/>
      <c r="I378" s="144"/>
      <c r="K378" s="144"/>
      <c r="M378" s="144"/>
      <c r="O378" s="144"/>
      <c r="P378" s="144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42"/>
      <c r="AB378" s="144"/>
    </row>
    <row r="379" ht="15.75" customHeight="1">
      <c r="C379" s="143"/>
      <c r="D379" s="144"/>
      <c r="I379" s="144"/>
      <c r="K379" s="144"/>
      <c r="M379" s="144"/>
      <c r="O379" s="144"/>
      <c r="P379" s="144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42"/>
      <c r="AB379" s="144"/>
    </row>
    <row r="380" ht="15.75" customHeight="1">
      <c r="C380" s="143"/>
      <c r="D380" s="144"/>
      <c r="I380" s="144"/>
      <c r="K380" s="144"/>
      <c r="M380" s="144"/>
      <c r="O380" s="144"/>
      <c r="P380" s="144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42"/>
      <c r="AB380" s="144"/>
    </row>
    <row r="381" ht="15.75" customHeight="1">
      <c r="C381" s="143"/>
      <c r="D381" s="144"/>
      <c r="I381" s="144"/>
      <c r="K381" s="144"/>
      <c r="M381" s="144"/>
      <c r="O381" s="144"/>
      <c r="P381" s="144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42"/>
      <c r="AB381" s="144"/>
    </row>
    <row r="382" ht="15.75" customHeight="1">
      <c r="C382" s="143"/>
      <c r="D382" s="144"/>
      <c r="I382" s="144"/>
      <c r="K382" s="144"/>
      <c r="M382" s="144"/>
      <c r="O382" s="144"/>
      <c r="P382" s="144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42"/>
      <c r="AB382" s="144"/>
    </row>
    <row r="383" ht="15.75" customHeight="1">
      <c r="C383" s="143"/>
      <c r="D383" s="144"/>
      <c r="I383" s="144"/>
      <c r="K383" s="144"/>
      <c r="M383" s="144"/>
      <c r="O383" s="144"/>
      <c r="P383" s="144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42"/>
      <c r="AB383" s="144"/>
    </row>
    <row r="384" ht="15.75" customHeight="1">
      <c r="C384" s="143"/>
      <c r="D384" s="144"/>
      <c r="I384" s="144"/>
      <c r="K384" s="144"/>
      <c r="M384" s="144"/>
      <c r="O384" s="144"/>
      <c r="P384" s="144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42"/>
      <c r="AB384" s="144"/>
    </row>
    <row r="385" ht="15.75" customHeight="1">
      <c r="C385" s="143"/>
      <c r="D385" s="144"/>
      <c r="I385" s="144"/>
      <c r="K385" s="144"/>
      <c r="M385" s="144"/>
      <c r="O385" s="144"/>
      <c r="P385" s="144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42"/>
      <c r="AB385" s="144"/>
    </row>
    <row r="386" ht="15.75" customHeight="1">
      <c r="C386" s="143"/>
      <c r="D386" s="144"/>
      <c r="I386" s="144"/>
      <c r="K386" s="144"/>
      <c r="M386" s="144"/>
      <c r="O386" s="144"/>
      <c r="P386" s="144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42"/>
      <c r="AB386" s="144"/>
    </row>
    <row r="387" ht="15.75" customHeight="1">
      <c r="C387" s="143"/>
      <c r="D387" s="144"/>
      <c r="I387" s="144"/>
      <c r="K387" s="144"/>
      <c r="M387" s="144"/>
      <c r="O387" s="144"/>
      <c r="P387" s="144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42"/>
      <c r="AB387" s="144"/>
    </row>
    <row r="388" ht="15.75" customHeight="1">
      <c r="C388" s="143"/>
      <c r="D388" s="144"/>
      <c r="I388" s="144"/>
      <c r="K388" s="144"/>
      <c r="M388" s="144"/>
      <c r="O388" s="144"/>
      <c r="P388" s="144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42"/>
      <c r="AB388" s="144"/>
    </row>
    <row r="389" ht="15.75" customHeight="1">
      <c r="C389" s="143"/>
      <c r="D389" s="144"/>
      <c r="I389" s="144"/>
      <c r="K389" s="144"/>
      <c r="M389" s="144"/>
      <c r="O389" s="144"/>
      <c r="P389" s="144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42"/>
      <c r="AB389" s="144"/>
    </row>
    <row r="390" ht="15.75" customHeight="1">
      <c r="C390" s="143"/>
      <c r="D390" s="144"/>
      <c r="I390" s="144"/>
      <c r="K390" s="144"/>
      <c r="M390" s="144"/>
      <c r="O390" s="144"/>
      <c r="P390" s="144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42"/>
      <c r="AB390" s="144"/>
    </row>
    <row r="391" ht="15.75" customHeight="1">
      <c r="C391" s="143"/>
      <c r="D391" s="144"/>
      <c r="I391" s="144"/>
      <c r="K391" s="144"/>
      <c r="M391" s="144"/>
      <c r="O391" s="144"/>
      <c r="P391" s="144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42"/>
      <c r="AB391" s="144"/>
    </row>
    <row r="392" ht="15.75" customHeight="1">
      <c r="C392" s="143"/>
      <c r="D392" s="144"/>
      <c r="I392" s="144"/>
      <c r="K392" s="144"/>
      <c r="M392" s="144"/>
      <c r="O392" s="144"/>
      <c r="P392" s="144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42"/>
      <c r="AB392" s="144"/>
    </row>
    <row r="393" ht="15.75" customHeight="1">
      <c r="C393" s="143"/>
      <c r="D393" s="144"/>
      <c r="I393" s="144"/>
      <c r="K393" s="144"/>
      <c r="M393" s="144"/>
      <c r="O393" s="144"/>
      <c r="P393" s="144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42"/>
      <c r="AB393" s="144"/>
    </row>
    <row r="394" ht="15.75" customHeight="1">
      <c r="C394" s="143"/>
      <c r="D394" s="144"/>
      <c r="I394" s="144"/>
      <c r="K394" s="144"/>
      <c r="M394" s="144"/>
      <c r="O394" s="144"/>
      <c r="P394" s="144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42"/>
      <c r="AB394" s="144"/>
    </row>
    <row r="395" ht="15.75" customHeight="1">
      <c r="C395" s="143"/>
      <c r="D395" s="144"/>
      <c r="I395" s="144"/>
      <c r="K395" s="144"/>
      <c r="M395" s="144"/>
      <c r="O395" s="144"/>
      <c r="P395" s="144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42"/>
      <c r="AB395" s="144"/>
    </row>
    <row r="396" ht="15.75" customHeight="1">
      <c r="C396" s="143"/>
      <c r="D396" s="144"/>
      <c r="I396" s="144"/>
      <c r="K396" s="144"/>
      <c r="M396" s="144"/>
      <c r="O396" s="144"/>
      <c r="P396" s="144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42"/>
      <c r="AB396" s="144"/>
    </row>
    <row r="397" ht="15.75" customHeight="1">
      <c r="C397" s="143"/>
      <c r="D397" s="144"/>
      <c r="I397" s="144"/>
      <c r="K397" s="144"/>
      <c r="M397" s="144"/>
      <c r="O397" s="144"/>
      <c r="P397" s="144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42"/>
      <c r="AB397" s="144"/>
    </row>
    <row r="398" ht="15.75" customHeight="1">
      <c r="C398" s="143"/>
      <c r="D398" s="144"/>
      <c r="I398" s="144"/>
      <c r="K398" s="144"/>
      <c r="M398" s="144"/>
      <c r="O398" s="144"/>
      <c r="P398" s="144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42"/>
      <c r="AB398" s="144"/>
    </row>
    <row r="399" ht="15.75" customHeight="1">
      <c r="C399" s="143"/>
      <c r="D399" s="144"/>
      <c r="I399" s="144"/>
      <c r="K399" s="144"/>
      <c r="M399" s="144"/>
      <c r="O399" s="144"/>
      <c r="P399" s="144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42"/>
      <c r="AB399" s="144"/>
    </row>
    <row r="400" ht="15.75" customHeight="1">
      <c r="C400" s="143"/>
      <c r="D400" s="144"/>
      <c r="I400" s="144"/>
      <c r="K400" s="144"/>
      <c r="M400" s="144"/>
      <c r="O400" s="144"/>
      <c r="P400" s="144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42"/>
      <c r="AB400" s="144"/>
    </row>
    <row r="401" ht="15.75" customHeight="1">
      <c r="C401" s="143"/>
      <c r="D401" s="144"/>
      <c r="I401" s="144"/>
      <c r="K401" s="144"/>
      <c r="M401" s="144"/>
      <c r="O401" s="144"/>
      <c r="P401" s="144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42"/>
      <c r="AB401" s="144"/>
    </row>
    <row r="402" ht="15.75" customHeight="1">
      <c r="C402" s="143"/>
      <c r="D402" s="144"/>
      <c r="I402" s="144"/>
      <c r="K402" s="144"/>
      <c r="M402" s="144"/>
      <c r="O402" s="144"/>
      <c r="P402" s="144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42"/>
      <c r="AB402" s="144"/>
    </row>
    <row r="403" ht="15.75" customHeight="1">
      <c r="C403" s="143"/>
      <c r="D403" s="144"/>
      <c r="I403" s="144"/>
      <c r="K403" s="144"/>
      <c r="M403" s="144"/>
      <c r="O403" s="144"/>
      <c r="P403" s="144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42"/>
      <c r="AB403" s="144"/>
    </row>
    <row r="404" ht="15.75" customHeight="1">
      <c r="C404" s="143"/>
      <c r="D404" s="144"/>
      <c r="I404" s="144"/>
      <c r="K404" s="144"/>
      <c r="M404" s="144"/>
      <c r="O404" s="144"/>
      <c r="P404" s="144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42"/>
      <c r="AB404" s="144"/>
    </row>
    <row r="405" ht="15.75" customHeight="1">
      <c r="C405" s="143"/>
      <c r="D405" s="144"/>
      <c r="I405" s="144"/>
      <c r="K405" s="144"/>
      <c r="M405" s="144"/>
      <c r="O405" s="144"/>
      <c r="P405" s="144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42"/>
      <c r="AB405" s="144"/>
    </row>
    <row r="406" ht="15.75" customHeight="1">
      <c r="C406" s="143"/>
      <c r="D406" s="144"/>
      <c r="I406" s="144"/>
      <c r="K406" s="144"/>
      <c r="M406" s="144"/>
      <c r="O406" s="144"/>
      <c r="P406" s="144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42"/>
      <c r="AB406" s="144"/>
    </row>
    <row r="407" ht="15.75" customHeight="1">
      <c r="C407" s="143"/>
      <c r="D407" s="144"/>
      <c r="I407" s="144"/>
      <c r="K407" s="144"/>
      <c r="M407" s="144"/>
      <c r="O407" s="144"/>
      <c r="P407" s="144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42"/>
      <c r="AB407" s="144"/>
    </row>
    <row r="408" ht="15.75" customHeight="1">
      <c r="C408" s="143"/>
      <c r="D408" s="144"/>
      <c r="I408" s="144"/>
      <c r="K408" s="144"/>
      <c r="M408" s="144"/>
      <c r="O408" s="144"/>
      <c r="P408" s="144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42"/>
      <c r="AB408" s="144"/>
    </row>
    <row r="409" ht="15.75" customHeight="1">
      <c r="C409" s="143"/>
      <c r="D409" s="144"/>
      <c r="I409" s="144"/>
      <c r="K409" s="144"/>
      <c r="M409" s="144"/>
      <c r="O409" s="144"/>
      <c r="P409" s="144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42"/>
      <c r="AB409" s="144"/>
    </row>
    <row r="410" ht="15.75" customHeight="1">
      <c r="C410" s="143"/>
      <c r="D410" s="144"/>
      <c r="I410" s="144"/>
      <c r="K410" s="144"/>
      <c r="M410" s="144"/>
      <c r="O410" s="144"/>
      <c r="P410" s="144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42"/>
      <c r="AB410" s="144"/>
    </row>
    <row r="411" ht="15.75" customHeight="1">
      <c r="C411" s="143"/>
      <c r="D411" s="144"/>
      <c r="I411" s="144"/>
      <c r="K411" s="144"/>
      <c r="M411" s="144"/>
      <c r="O411" s="144"/>
      <c r="P411" s="144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42"/>
      <c r="AB411" s="144"/>
    </row>
    <row r="412" ht="15.75" customHeight="1">
      <c r="C412" s="143"/>
      <c r="D412" s="144"/>
      <c r="I412" s="144"/>
      <c r="K412" s="144"/>
      <c r="M412" s="144"/>
      <c r="O412" s="144"/>
      <c r="P412" s="144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42"/>
      <c r="AB412" s="144"/>
    </row>
    <row r="413" ht="15.75" customHeight="1">
      <c r="C413" s="143"/>
      <c r="D413" s="144"/>
      <c r="I413" s="144"/>
      <c r="K413" s="144"/>
      <c r="M413" s="144"/>
      <c r="O413" s="144"/>
      <c r="P413" s="144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42"/>
      <c r="AB413" s="144"/>
    </row>
    <row r="414" ht="15.75" customHeight="1">
      <c r="C414" s="143"/>
      <c r="D414" s="144"/>
      <c r="I414" s="144"/>
      <c r="K414" s="144"/>
      <c r="M414" s="144"/>
      <c r="O414" s="144"/>
      <c r="P414" s="144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42"/>
      <c r="AB414" s="144"/>
    </row>
    <row r="415" ht="15.75" customHeight="1">
      <c r="C415" s="143"/>
      <c r="D415" s="144"/>
      <c r="I415" s="144"/>
      <c r="K415" s="144"/>
      <c r="M415" s="144"/>
      <c r="O415" s="144"/>
      <c r="P415" s="144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42"/>
      <c r="AB415" s="144"/>
    </row>
    <row r="416" ht="15.75" customHeight="1">
      <c r="C416" s="143"/>
      <c r="D416" s="144"/>
      <c r="I416" s="144"/>
      <c r="K416" s="144"/>
      <c r="M416" s="144"/>
      <c r="O416" s="144"/>
      <c r="P416" s="144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42"/>
      <c r="AB416" s="144"/>
    </row>
    <row r="417" ht="15.75" customHeight="1">
      <c r="C417" s="143"/>
      <c r="D417" s="144"/>
      <c r="I417" s="144"/>
      <c r="K417" s="144"/>
      <c r="M417" s="144"/>
      <c r="O417" s="144"/>
      <c r="P417" s="144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42"/>
      <c r="AB417" s="144"/>
    </row>
    <row r="418" ht="15.75" customHeight="1">
      <c r="C418" s="143"/>
      <c r="D418" s="144"/>
      <c r="I418" s="144"/>
      <c r="K418" s="144"/>
      <c r="M418" s="144"/>
      <c r="O418" s="144"/>
      <c r="P418" s="144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42"/>
      <c r="AB418" s="144"/>
    </row>
    <row r="419" ht="15.75" customHeight="1">
      <c r="C419" s="143"/>
      <c r="D419" s="144"/>
      <c r="I419" s="144"/>
      <c r="K419" s="144"/>
      <c r="M419" s="144"/>
      <c r="O419" s="144"/>
      <c r="P419" s="144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42"/>
      <c r="AB419" s="144"/>
    </row>
    <row r="420" ht="15.75" customHeight="1">
      <c r="C420" s="143"/>
      <c r="D420" s="144"/>
      <c r="I420" s="144"/>
      <c r="K420" s="144"/>
      <c r="M420" s="144"/>
      <c r="O420" s="144"/>
      <c r="P420" s="144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42"/>
      <c r="AB420" s="144"/>
    </row>
    <row r="421" ht="15.75" customHeight="1">
      <c r="C421" s="143"/>
      <c r="D421" s="144"/>
      <c r="I421" s="144"/>
      <c r="K421" s="144"/>
      <c r="M421" s="144"/>
      <c r="O421" s="144"/>
      <c r="P421" s="144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42"/>
      <c r="AB421" s="144"/>
    </row>
    <row r="422" ht="15.75" customHeight="1">
      <c r="C422" s="143"/>
      <c r="D422" s="144"/>
      <c r="I422" s="144"/>
      <c r="K422" s="144"/>
      <c r="M422" s="144"/>
      <c r="O422" s="144"/>
      <c r="P422" s="144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42"/>
      <c r="AB422" s="144"/>
    </row>
    <row r="423" ht="15.75" customHeight="1">
      <c r="C423" s="143"/>
      <c r="D423" s="144"/>
      <c r="I423" s="144"/>
      <c r="K423" s="144"/>
      <c r="M423" s="144"/>
      <c r="O423" s="144"/>
      <c r="P423" s="144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42"/>
      <c r="AB423" s="144"/>
    </row>
    <row r="424" ht="15.75" customHeight="1">
      <c r="C424" s="143"/>
      <c r="D424" s="144"/>
      <c r="I424" s="144"/>
      <c r="K424" s="144"/>
      <c r="M424" s="144"/>
      <c r="O424" s="144"/>
      <c r="P424" s="144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42"/>
      <c r="AB424" s="144"/>
    </row>
    <row r="425" ht="15.75" customHeight="1">
      <c r="C425" s="143"/>
      <c r="D425" s="144"/>
      <c r="I425" s="144"/>
      <c r="K425" s="144"/>
      <c r="M425" s="144"/>
      <c r="O425" s="144"/>
      <c r="P425" s="144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42"/>
      <c r="AB425" s="144"/>
    </row>
    <row r="426" ht="15.75" customHeight="1">
      <c r="C426" s="143"/>
      <c r="D426" s="144"/>
      <c r="I426" s="144"/>
      <c r="K426" s="144"/>
      <c r="M426" s="144"/>
      <c r="O426" s="144"/>
      <c r="P426" s="144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42"/>
      <c r="AB426" s="144"/>
    </row>
    <row r="427" ht="15.75" customHeight="1">
      <c r="C427" s="143"/>
      <c r="D427" s="144"/>
      <c r="I427" s="144"/>
      <c r="K427" s="144"/>
      <c r="M427" s="144"/>
      <c r="O427" s="144"/>
      <c r="P427" s="144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42"/>
      <c r="AB427" s="144"/>
    </row>
    <row r="428" ht="15.75" customHeight="1">
      <c r="C428" s="143"/>
      <c r="D428" s="144"/>
      <c r="I428" s="144"/>
      <c r="K428" s="144"/>
      <c r="M428" s="144"/>
      <c r="O428" s="144"/>
      <c r="P428" s="144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42"/>
      <c r="AB428" s="144"/>
    </row>
    <row r="429" ht="15.75" customHeight="1">
      <c r="C429" s="143"/>
      <c r="D429" s="144"/>
      <c r="I429" s="144"/>
      <c r="K429" s="144"/>
      <c r="M429" s="144"/>
      <c r="O429" s="144"/>
      <c r="P429" s="144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42"/>
      <c r="AB429" s="144"/>
    </row>
    <row r="430" ht="15.75" customHeight="1">
      <c r="C430" s="143"/>
      <c r="D430" s="144"/>
      <c r="I430" s="144"/>
      <c r="K430" s="144"/>
      <c r="M430" s="144"/>
      <c r="O430" s="144"/>
      <c r="P430" s="144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42"/>
      <c r="AB430" s="144"/>
    </row>
    <row r="431" ht="15.75" customHeight="1">
      <c r="C431" s="143"/>
      <c r="D431" s="144"/>
      <c r="I431" s="144"/>
      <c r="K431" s="144"/>
      <c r="M431" s="144"/>
      <c r="O431" s="144"/>
      <c r="P431" s="144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42"/>
      <c r="AB431" s="144"/>
    </row>
    <row r="432" ht="15.75" customHeight="1">
      <c r="C432" s="143"/>
      <c r="D432" s="144"/>
      <c r="I432" s="144"/>
      <c r="K432" s="144"/>
      <c r="M432" s="144"/>
      <c r="O432" s="144"/>
      <c r="P432" s="144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42"/>
      <c r="AB432" s="144"/>
    </row>
    <row r="433" ht="15.75" customHeight="1">
      <c r="C433" s="143"/>
      <c r="D433" s="144"/>
      <c r="I433" s="144"/>
      <c r="K433" s="144"/>
      <c r="M433" s="144"/>
      <c r="O433" s="144"/>
      <c r="P433" s="144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42"/>
      <c r="AB433" s="144"/>
    </row>
    <row r="434" ht="15.75" customHeight="1">
      <c r="C434" s="143"/>
      <c r="D434" s="144"/>
      <c r="I434" s="144"/>
      <c r="K434" s="144"/>
      <c r="M434" s="144"/>
      <c r="O434" s="144"/>
      <c r="P434" s="144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42"/>
      <c r="AB434" s="144"/>
    </row>
    <row r="435" ht="15.75" customHeight="1">
      <c r="C435" s="143"/>
      <c r="D435" s="144"/>
      <c r="I435" s="144"/>
      <c r="K435" s="144"/>
      <c r="M435" s="144"/>
      <c r="O435" s="144"/>
      <c r="P435" s="144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42"/>
      <c r="AB435" s="144"/>
    </row>
    <row r="436" ht="15.75" customHeight="1">
      <c r="C436" s="143"/>
      <c r="D436" s="144"/>
      <c r="I436" s="144"/>
      <c r="K436" s="144"/>
      <c r="M436" s="144"/>
      <c r="O436" s="144"/>
      <c r="P436" s="144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42"/>
      <c r="AB436" s="144"/>
    </row>
    <row r="437" ht="15.75" customHeight="1">
      <c r="C437" s="143"/>
      <c r="D437" s="144"/>
      <c r="I437" s="144"/>
      <c r="K437" s="144"/>
      <c r="M437" s="144"/>
      <c r="O437" s="144"/>
      <c r="P437" s="144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42"/>
      <c r="AB437" s="144"/>
    </row>
    <row r="438" ht="15.75" customHeight="1">
      <c r="C438" s="143"/>
      <c r="D438" s="144"/>
      <c r="I438" s="144"/>
      <c r="K438" s="144"/>
      <c r="M438" s="144"/>
      <c r="O438" s="144"/>
      <c r="P438" s="144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42"/>
      <c r="AB438" s="144"/>
    </row>
    <row r="439" ht="15.75" customHeight="1">
      <c r="C439" s="143"/>
      <c r="D439" s="144"/>
      <c r="I439" s="144"/>
      <c r="K439" s="144"/>
      <c r="M439" s="144"/>
      <c r="O439" s="144"/>
      <c r="P439" s="144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42"/>
      <c r="AB439" s="144"/>
    </row>
    <row r="440" ht="15.75" customHeight="1">
      <c r="C440" s="143"/>
      <c r="D440" s="144"/>
      <c r="I440" s="144"/>
      <c r="K440" s="144"/>
      <c r="M440" s="144"/>
      <c r="O440" s="144"/>
      <c r="P440" s="144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42"/>
      <c r="AB440" s="144"/>
    </row>
    <row r="441" ht="15.75" customHeight="1">
      <c r="C441" s="143"/>
      <c r="D441" s="144"/>
      <c r="I441" s="144"/>
      <c r="K441" s="144"/>
      <c r="M441" s="144"/>
      <c r="O441" s="144"/>
      <c r="P441" s="144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42"/>
      <c r="AB441" s="144"/>
    </row>
    <row r="442" ht="15.75" customHeight="1">
      <c r="C442" s="143"/>
      <c r="D442" s="144"/>
      <c r="I442" s="144"/>
      <c r="K442" s="144"/>
      <c r="M442" s="144"/>
      <c r="O442" s="144"/>
      <c r="P442" s="144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42"/>
      <c r="AB442" s="144"/>
    </row>
    <row r="443" ht="15.75" customHeight="1">
      <c r="C443" s="143"/>
      <c r="D443" s="144"/>
      <c r="I443" s="144"/>
      <c r="K443" s="144"/>
      <c r="M443" s="144"/>
      <c r="O443" s="144"/>
      <c r="P443" s="144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42"/>
      <c r="AB443" s="144"/>
    </row>
    <row r="444" ht="15.75" customHeight="1">
      <c r="C444" s="143"/>
      <c r="D444" s="144"/>
      <c r="I444" s="144"/>
      <c r="K444" s="144"/>
      <c r="M444" s="144"/>
      <c r="O444" s="144"/>
      <c r="P444" s="144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42"/>
      <c r="AB444" s="144"/>
    </row>
    <row r="445" ht="15.75" customHeight="1">
      <c r="C445" s="143"/>
      <c r="D445" s="144"/>
      <c r="I445" s="144"/>
      <c r="K445" s="144"/>
      <c r="M445" s="144"/>
      <c r="O445" s="144"/>
      <c r="P445" s="144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42"/>
      <c r="AB445" s="144"/>
    </row>
    <row r="446" ht="15.75" customHeight="1">
      <c r="C446" s="143"/>
      <c r="D446" s="144"/>
      <c r="I446" s="144"/>
      <c r="K446" s="144"/>
      <c r="M446" s="144"/>
      <c r="O446" s="144"/>
      <c r="P446" s="144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42"/>
      <c r="AB446" s="144"/>
    </row>
    <row r="447" ht="15.75" customHeight="1">
      <c r="C447" s="143"/>
      <c r="D447" s="144"/>
      <c r="I447" s="144"/>
      <c r="K447" s="144"/>
      <c r="M447" s="144"/>
      <c r="O447" s="144"/>
      <c r="P447" s="144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42"/>
      <c r="AB447" s="144"/>
    </row>
    <row r="448" ht="15.75" customHeight="1">
      <c r="C448" s="143"/>
      <c r="D448" s="144"/>
      <c r="I448" s="144"/>
      <c r="K448" s="144"/>
      <c r="M448" s="144"/>
      <c r="O448" s="144"/>
      <c r="P448" s="144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42"/>
      <c r="AB448" s="144"/>
    </row>
    <row r="449" ht="15.75" customHeight="1">
      <c r="C449" s="143"/>
      <c r="D449" s="144"/>
      <c r="I449" s="144"/>
      <c r="K449" s="144"/>
      <c r="M449" s="144"/>
      <c r="O449" s="144"/>
      <c r="P449" s="144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42"/>
      <c r="AB449" s="144"/>
    </row>
    <row r="450" ht="15.75" customHeight="1">
      <c r="C450" s="143"/>
      <c r="D450" s="144"/>
      <c r="I450" s="144"/>
      <c r="K450" s="144"/>
      <c r="M450" s="144"/>
      <c r="O450" s="144"/>
      <c r="P450" s="144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42"/>
      <c r="AB450" s="144"/>
    </row>
    <row r="451" ht="15.75" customHeight="1">
      <c r="C451" s="143"/>
      <c r="D451" s="144"/>
      <c r="I451" s="144"/>
      <c r="K451" s="144"/>
      <c r="M451" s="144"/>
      <c r="O451" s="144"/>
      <c r="P451" s="144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42"/>
      <c r="AB451" s="144"/>
    </row>
    <row r="452" ht="15.75" customHeight="1">
      <c r="C452" s="143"/>
      <c r="D452" s="144"/>
      <c r="I452" s="144"/>
      <c r="K452" s="144"/>
      <c r="M452" s="144"/>
      <c r="O452" s="144"/>
      <c r="P452" s="144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42"/>
      <c r="AB452" s="144"/>
    </row>
    <row r="453" ht="15.75" customHeight="1">
      <c r="C453" s="143"/>
      <c r="D453" s="144"/>
      <c r="I453" s="144"/>
      <c r="K453" s="144"/>
      <c r="M453" s="144"/>
      <c r="O453" s="144"/>
      <c r="P453" s="144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42"/>
      <c r="AB453" s="144"/>
    </row>
    <row r="454" ht="15.75" customHeight="1">
      <c r="C454" s="143"/>
      <c r="D454" s="144"/>
      <c r="I454" s="144"/>
      <c r="K454" s="144"/>
      <c r="M454" s="144"/>
      <c r="O454" s="144"/>
      <c r="P454" s="144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42"/>
      <c r="AB454" s="144"/>
    </row>
    <row r="455" ht="15.75" customHeight="1">
      <c r="C455" s="143"/>
      <c r="D455" s="144"/>
      <c r="I455" s="144"/>
      <c r="K455" s="144"/>
      <c r="M455" s="144"/>
      <c r="O455" s="144"/>
      <c r="P455" s="144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42"/>
      <c r="AB455" s="144"/>
    </row>
    <row r="456" ht="15.75" customHeight="1">
      <c r="C456" s="143"/>
      <c r="D456" s="144"/>
      <c r="I456" s="144"/>
      <c r="K456" s="144"/>
      <c r="M456" s="144"/>
      <c r="O456" s="144"/>
      <c r="P456" s="144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42"/>
      <c r="AB456" s="144"/>
    </row>
    <row r="457" ht="15.75" customHeight="1">
      <c r="C457" s="143"/>
      <c r="D457" s="144"/>
      <c r="I457" s="144"/>
      <c r="K457" s="144"/>
      <c r="M457" s="144"/>
      <c r="O457" s="144"/>
      <c r="P457" s="144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42"/>
      <c r="AB457" s="144"/>
    </row>
    <row r="458" ht="15.75" customHeight="1">
      <c r="C458" s="143"/>
      <c r="D458" s="144"/>
      <c r="I458" s="144"/>
      <c r="K458" s="144"/>
      <c r="M458" s="144"/>
      <c r="O458" s="144"/>
      <c r="P458" s="144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42"/>
      <c r="AB458" s="144"/>
    </row>
    <row r="459" ht="15.75" customHeight="1">
      <c r="C459" s="143"/>
      <c r="D459" s="144"/>
      <c r="I459" s="144"/>
      <c r="K459" s="144"/>
      <c r="M459" s="144"/>
      <c r="O459" s="144"/>
      <c r="P459" s="144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42"/>
      <c r="AB459" s="144"/>
    </row>
    <row r="460" ht="15.75" customHeight="1">
      <c r="C460" s="143"/>
      <c r="D460" s="144"/>
      <c r="I460" s="144"/>
      <c r="K460" s="144"/>
      <c r="M460" s="144"/>
      <c r="O460" s="144"/>
      <c r="P460" s="144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42"/>
      <c r="AB460" s="144"/>
    </row>
    <row r="461" ht="15.75" customHeight="1">
      <c r="C461" s="143"/>
      <c r="D461" s="144"/>
      <c r="I461" s="144"/>
      <c r="K461" s="144"/>
      <c r="M461" s="144"/>
      <c r="O461" s="144"/>
      <c r="P461" s="144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42"/>
      <c r="AB461" s="144"/>
    </row>
    <row r="462" ht="15.75" customHeight="1">
      <c r="C462" s="143"/>
      <c r="D462" s="144"/>
      <c r="I462" s="144"/>
      <c r="K462" s="144"/>
      <c r="M462" s="144"/>
      <c r="O462" s="144"/>
      <c r="P462" s="144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42"/>
      <c r="AB462" s="144"/>
    </row>
    <row r="463" ht="15.75" customHeight="1">
      <c r="C463" s="143"/>
      <c r="D463" s="144"/>
      <c r="I463" s="144"/>
      <c r="K463" s="144"/>
      <c r="M463" s="144"/>
      <c r="O463" s="144"/>
      <c r="P463" s="144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42"/>
      <c r="AB463" s="144"/>
    </row>
    <row r="464" ht="15.75" customHeight="1">
      <c r="C464" s="143"/>
      <c r="D464" s="144"/>
      <c r="I464" s="144"/>
      <c r="K464" s="144"/>
      <c r="M464" s="144"/>
      <c r="O464" s="144"/>
      <c r="P464" s="144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42"/>
      <c r="AB464" s="144"/>
    </row>
    <row r="465" ht="15.75" customHeight="1">
      <c r="C465" s="143"/>
      <c r="D465" s="144"/>
      <c r="I465" s="144"/>
      <c r="K465" s="144"/>
      <c r="M465" s="144"/>
      <c r="O465" s="144"/>
      <c r="P465" s="144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42"/>
      <c r="AB465" s="144"/>
    </row>
    <row r="466" ht="15.75" customHeight="1">
      <c r="C466" s="143"/>
      <c r="D466" s="144"/>
      <c r="I466" s="144"/>
      <c r="K466" s="144"/>
      <c r="M466" s="144"/>
      <c r="O466" s="144"/>
      <c r="P466" s="144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42"/>
      <c r="AB466" s="144"/>
    </row>
    <row r="467" ht="15.75" customHeight="1">
      <c r="C467" s="143"/>
      <c r="D467" s="144"/>
      <c r="I467" s="144"/>
      <c r="K467" s="144"/>
      <c r="M467" s="144"/>
      <c r="O467" s="144"/>
      <c r="P467" s="144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42"/>
      <c r="AB467" s="144"/>
    </row>
    <row r="468" ht="15.75" customHeight="1">
      <c r="C468" s="143"/>
      <c r="D468" s="144"/>
      <c r="I468" s="144"/>
      <c r="K468" s="144"/>
      <c r="M468" s="144"/>
      <c r="O468" s="144"/>
      <c r="P468" s="144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42"/>
      <c r="AB468" s="144"/>
    </row>
    <row r="469" ht="15.75" customHeight="1">
      <c r="C469" s="143"/>
      <c r="D469" s="144"/>
      <c r="I469" s="144"/>
      <c r="K469" s="144"/>
      <c r="M469" s="144"/>
      <c r="O469" s="144"/>
      <c r="P469" s="144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42"/>
      <c r="AB469" s="144"/>
    </row>
    <row r="470" ht="15.75" customHeight="1">
      <c r="C470" s="143"/>
      <c r="D470" s="144"/>
      <c r="I470" s="144"/>
      <c r="K470" s="144"/>
      <c r="M470" s="144"/>
      <c r="O470" s="144"/>
      <c r="P470" s="144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42"/>
      <c r="AB470" s="144"/>
    </row>
    <row r="471" ht="15.75" customHeight="1">
      <c r="C471" s="143"/>
      <c r="D471" s="144"/>
      <c r="I471" s="144"/>
      <c r="K471" s="144"/>
      <c r="M471" s="144"/>
      <c r="O471" s="144"/>
      <c r="P471" s="144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42"/>
      <c r="AB471" s="144"/>
    </row>
    <row r="472" ht="15.75" customHeight="1">
      <c r="C472" s="143"/>
      <c r="D472" s="144"/>
      <c r="I472" s="144"/>
      <c r="K472" s="144"/>
      <c r="M472" s="144"/>
      <c r="O472" s="144"/>
      <c r="P472" s="144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42"/>
      <c r="AB472" s="144"/>
    </row>
    <row r="473" ht="15.75" customHeight="1">
      <c r="C473" s="143"/>
      <c r="D473" s="144"/>
      <c r="I473" s="144"/>
      <c r="K473" s="144"/>
      <c r="M473" s="144"/>
      <c r="O473" s="144"/>
      <c r="P473" s="144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42"/>
      <c r="AB473" s="144"/>
    </row>
    <row r="474" ht="15.75" customHeight="1">
      <c r="C474" s="143"/>
      <c r="D474" s="144"/>
      <c r="I474" s="144"/>
      <c r="K474" s="144"/>
      <c r="M474" s="144"/>
      <c r="O474" s="144"/>
      <c r="P474" s="144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42"/>
      <c r="AB474" s="144"/>
    </row>
    <row r="475" ht="15.75" customHeight="1">
      <c r="C475" s="143"/>
      <c r="D475" s="144"/>
      <c r="I475" s="144"/>
      <c r="K475" s="144"/>
      <c r="M475" s="144"/>
      <c r="O475" s="144"/>
      <c r="P475" s="144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42"/>
      <c r="AB475" s="144"/>
    </row>
    <row r="476" ht="15.75" customHeight="1">
      <c r="C476" s="143"/>
      <c r="D476" s="144"/>
      <c r="I476" s="144"/>
      <c r="K476" s="144"/>
      <c r="M476" s="144"/>
      <c r="O476" s="144"/>
      <c r="P476" s="144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42"/>
      <c r="AB476" s="144"/>
    </row>
    <row r="477" ht="15.75" customHeight="1">
      <c r="C477" s="143"/>
      <c r="D477" s="144"/>
      <c r="I477" s="144"/>
      <c r="K477" s="144"/>
      <c r="M477" s="144"/>
      <c r="O477" s="144"/>
      <c r="P477" s="144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42"/>
      <c r="AB477" s="144"/>
    </row>
    <row r="478" ht="15.75" customHeight="1">
      <c r="C478" s="143"/>
      <c r="D478" s="144"/>
      <c r="I478" s="144"/>
      <c r="K478" s="144"/>
      <c r="M478" s="144"/>
      <c r="O478" s="144"/>
      <c r="P478" s="144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42"/>
      <c r="AB478" s="144"/>
    </row>
    <row r="479" ht="15.75" customHeight="1">
      <c r="C479" s="143"/>
      <c r="D479" s="144"/>
      <c r="I479" s="144"/>
      <c r="K479" s="144"/>
      <c r="M479" s="144"/>
      <c r="O479" s="144"/>
      <c r="P479" s="144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42"/>
      <c r="AB479" s="144"/>
    </row>
    <row r="480" ht="15.75" customHeight="1">
      <c r="C480" s="143"/>
      <c r="D480" s="144"/>
      <c r="I480" s="144"/>
      <c r="K480" s="144"/>
      <c r="M480" s="144"/>
      <c r="O480" s="144"/>
      <c r="P480" s="144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42"/>
      <c r="AB480" s="144"/>
    </row>
    <row r="481" ht="15.75" customHeight="1">
      <c r="C481" s="143"/>
      <c r="D481" s="144"/>
      <c r="I481" s="144"/>
      <c r="K481" s="144"/>
      <c r="M481" s="144"/>
      <c r="O481" s="144"/>
      <c r="P481" s="144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42"/>
      <c r="AB481" s="144"/>
    </row>
    <row r="482" ht="15.75" customHeight="1">
      <c r="C482" s="143"/>
      <c r="D482" s="144"/>
      <c r="I482" s="144"/>
      <c r="K482" s="144"/>
      <c r="M482" s="144"/>
      <c r="O482" s="144"/>
      <c r="P482" s="144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42"/>
      <c r="AB482" s="144"/>
    </row>
    <row r="483" ht="15.75" customHeight="1">
      <c r="C483" s="143"/>
      <c r="D483" s="144"/>
      <c r="I483" s="144"/>
      <c r="K483" s="144"/>
      <c r="M483" s="144"/>
      <c r="O483" s="144"/>
      <c r="P483" s="144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42"/>
      <c r="AB483" s="144"/>
    </row>
    <row r="484" ht="15.75" customHeight="1">
      <c r="C484" s="143"/>
      <c r="D484" s="144"/>
      <c r="I484" s="144"/>
      <c r="K484" s="144"/>
      <c r="M484" s="144"/>
      <c r="O484" s="144"/>
      <c r="P484" s="144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42"/>
      <c r="AB484" s="144"/>
    </row>
    <row r="485" ht="15.75" customHeight="1">
      <c r="C485" s="143"/>
      <c r="D485" s="144"/>
      <c r="I485" s="144"/>
      <c r="K485" s="144"/>
      <c r="M485" s="144"/>
      <c r="O485" s="144"/>
      <c r="P485" s="144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42"/>
      <c r="AB485" s="144"/>
    </row>
    <row r="486" ht="15.75" customHeight="1">
      <c r="C486" s="143"/>
      <c r="D486" s="144"/>
      <c r="I486" s="144"/>
      <c r="K486" s="144"/>
      <c r="M486" s="144"/>
      <c r="O486" s="144"/>
      <c r="P486" s="144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42"/>
      <c r="AB486" s="144"/>
    </row>
    <row r="487" ht="15.75" customHeight="1">
      <c r="C487" s="143"/>
      <c r="D487" s="144"/>
      <c r="I487" s="144"/>
      <c r="K487" s="144"/>
      <c r="M487" s="144"/>
      <c r="O487" s="144"/>
      <c r="P487" s="144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42"/>
      <c r="AB487" s="144"/>
    </row>
    <row r="488" ht="15.75" customHeight="1">
      <c r="C488" s="143"/>
      <c r="D488" s="144"/>
      <c r="I488" s="144"/>
      <c r="K488" s="144"/>
      <c r="M488" s="144"/>
      <c r="O488" s="144"/>
      <c r="P488" s="144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42"/>
      <c r="AB488" s="144"/>
    </row>
    <row r="489" ht="15.75" customHeight="1">
      <c r="C489" s="143"/>
      <c r="D489" s="144"/>
      <c r="I489" s="144"/>
      <c r="K489" s="144"/>
      <c r="M489" s="144"/>
      <c r="O489" s="144"/>
      <c r="P489" s="144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42"/>
      <c r="AB489" s="144"/>
    </row>
    <row r="490" ht="15.75" customHeight="1">
      <c r="C490" s="143"/>
      <c r="D490" s="144"/>
      <c r="I490" s="144"/>
      <c r="K490" s="144"/>
      <c r="M490" s="144"/>
      <c r="O490" s="144"/>
      <c r="P490" s="144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42"/>
      <c r="AB490" s="144"/>
    </row>
    <row r="491" ht="15.75" customHeight="1">
      <c r="C491" s="143"/>
      <c r="D491" s="144"/>
      <c r="I491" s="144"/>
      <c r="K491" s="144"/>
      <c r="M491" s="144"/>
      <c r="O491" s="144"/>
      <c r="P491" s="144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42"/>
      <c r="AB491" s="144"/>
    </row>
    <row r="492" ht="15.75" customHeight="1">
      <c r="C492" s="143"/>
      <c r="D492" s="144"/>
      <c r="I492" s="144"/>
      <c r="K492" s="144"/>
      <c r="M492" s="144"/>
      <c r="O492" s="144"/>
      <c r="P492" s="144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42"/>
      <c r="AB492" s="144"/>
    </row>
    <row r="493" ht="15.75" customHeight="1">
      <c r="C493" s="143"/>
      <c r="D493" s="144"/>
      <c r="I493" s="144"/>
      <c r="K493" s="144"/>
      <c r="M493" s="144"/>
      <c r="O493" s="144"/>
      <c r="P493" s="144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42"/>
      <c r="AB493" s="144"/>
    </row>
    <row r="494" ht="15.75" customHeight="1">
      <c r="C494" s="143"/>
      <c r="D494" s="144"/>
      <c r="I494" s="144"/>
      <c r="K494" s="144"/>
      <c r="M494" s="144"/>
      <c r="O494" s="144"/>
      <c r="P494" s="144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42"/>
      <c r="AB494" s="144"/>
    </row>
    <row r="495" ht="15.75" customHeight="1">
      <c r="C495" s="143"/>
      <c r="D495" s="144"/>
      <c r="I495" s="144"/>
      <c r="K495" s="144"/>
      <c r="M495" s="144"/>
      <c r="O495" s="144"/>
      <c r="P495" s="144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42"/>
      <c r="AB495" s="144"/>
    </row>
    <row r="496" ht="15.75" customHeight="1">
      <c r="C496" s="143"/>
      <c r="D496" s="144"/>
      <c r="I496" s="144"/>
      <c r="K496" s="144"/>
      <c r="M496" s="144"/>
      <c r="O496" s="144"/>
      <c r="P496" s="144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42"/>
      <c r="AB496" s="144"/>
    </row>
    <row r="497" ht="15.75" customHeight="1">
      <c r="C497" s="143"/>
      <c r="D497" s="144"/>
      <c r="I497" s="144"/>
      <c r="K497" s="144"/>
      <c r="M497" s="144"/>
      <c r="O497" s="144"/>
      <c r="P497" s="144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42"/>
      <c r="AB497" s="144"/>
    </row>
    <row r="498" ht="15.75" customHeight="1">
      <c r="C498" s="143"/>
      <c r="D498" s="144"/>
      <c r="I498" s="144"/>
      <c r="K498" s="144"/>
      <c r="M498" s="144"/>
      <c r="O498" s="144"/>
      <c r="P498" s="144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42"/>
      <c r="AB498" s="144"/>
    </row>
    <row r="499" ht="15.75" customHeight="1">
      <c r="C499" s="143"/>
      <c r="D499" s="144"/>
      <c r="I499" s="144"/>
      <c r="K499" s="144"/>
      <c r="M499" s="144"/>
      <c r="O499" s="144"/>
      <c r="P499" s="144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42"/>
      <c r="AB499" s="144"/>
    </row>
    <row r="500" ht="15.75" customHeight="1">
      <c r="C500" s="143"/>
      <c r="D500" s="144"/>
      <c r="I500" s="144"/>
      <c r="K500" s="144"/>
      <c r="M500" s="144"/>
      <c r="O500" s="144"/>
      <c r="P500" s="144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42"/>
      <c r="AB500" s="144"/>
    </row>
    <row r="501" ht="15.75" customHeight="1">
      <c r="C501" s="143"/>
      <c r="D501" s="144"/>
      <c r="I501" s="144"/>
      <c r="K501" s="144"/>
      <c r="M501" s="144"/>
      <c r="O501" s="144"/>
      <c r="P501" s="144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42"/>
      <c r="AB501" s="144"/>
    </row>
    <row r="502" ht="15.75" customHeight="1">
      <c r="C502" s="143"/>
      <c r="D502" s="144"/>
      <c r="I502" s="144"/>
      <c r="K502" s="144"/>
      <c r="M502" s="144"/>
      <c r="O502" s="144"/>
      <c r="P502" s="144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42"/>
      <c r="AB502" s="144"/>
    </row>
    <row r="503" ht="15.75" customHeight="1">
      <c r="C503" s="143"/>
      <c r="D503" s="144"/>
      <c r="I503" s="144"/>
      <c r="K503" s="144"/>
      <c r="M503" s="144"/>
      <c r="O503" s="144"/>
      <c r="P503" s="144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42"/>
      <c r="AB503" s="144"/>
    </row>
    <row r="504" ht="15.75" customHeight="1">
      <c r="C504" s="143"/>
      <c r="D504" s="144"/>
      <c r="I504" s="144"/>
      <c r="K504" s="144"/>
      <c r="M504" s="144"/>
      <c r="O504" s="144"/>
      <c r="P504" s="144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42"/>
      <c r="AB504" s="144"/>
    </row>
    <row r="505" ht="15.75" customHeight="1">
      <c r="C505" s="143"/>
      <c r="D505" s="144"/>
      <c r="I505" s="144"/>
      <c r="K505" s="144"/>
      <c r="M505" s="144"/>
      <c r="O505" s="144"/>
      <c r="P505" s="144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42"/>
      <c r="AB505" s="144"/>
    </row>
    <row r="506" ht="15.75" customHeight="1">
      <c r="C506" s="143"/>
      <c r="D506" s="144"/>
      <c r="I506" s="144"/>
      <c r="K506" s="144"/>
      <c r="M506" s="144"/>
      <c r="O506" s="144"/>
      <c r="P506" s="144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42"/>
      <c r="AB506" s="144"/>
    </row>
    <row r="507" ht="15.75" customHeight="1">
      <c r="C507" s="143"/>
      <c r="D507" s="144"/>
      <c r="I507" s="144"/>
      <c r="K507" s="144"/>
      <c r="M507" s="144"/>
      <c r="O507" s="144"/>
      <c r="P507" s="144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42"/>
      <c r="AB507" s="144"/>
    </row>
    <row r="508" ht="15.75" customHeight="1">
      <c r="C508" s="143"/>
      <c r="D508" s="144"/>
      <c r="I508" s="144"/>
      <c r="K508" s="144"/>
      <c r="M508" s="144"/>
      <c r="O508" s="144"/>
      <c r="P508" s="144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42"/>
      <c r="AB508" s="144"/>
    </row>
    <row r="509" ht="15.75" customHeight="1">
      <c r="C509" s="143"/>
      <c r="D509" s="144"/>
      <c r="I509" s="144"/>
      <c r="K509" s="144"/>
      <c r="M509" s="144"/>
      <c r="O509" s="144"/>
      <c r="P509" s="144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42"/>
      <c r="AB509" s="144"/>
    </row>
    <row r="510" ht="15.75" customHeight="1">
      <c r="C510" s="143"/>
      <c r="D510" s="144"/>
      <c r="I510" s="144"/>
      <c r="K510" s="144"/>
      <c r="M510" s="144"/>
      <c r="O510" s="144"/>
      <c r="P510" s="144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42"/>
      <c r="AB510" s="144"/>
    </row>
    <row r="511" ht="15.75" customHeight="1">
      <c r="C511" s="143"/>
      <c r="D511" s="144"/>
      <c r="I511" s="144"/>
      <c r="K511" s="144"/>
      <c r="M511" s="144"/>
      <c r="O511" s="144"/>
      <c r="P511" s="144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42"/>
      <c r="AB511" s="144"/>
    </row>
    <row r="512" ht="15.75" customHeight="1">
      <c r="C512" s="143"/>
      <c r="D512" s="144"/>
      <c r="I512" s="144"/>
      <c r="K512" s="144"/>
      <c r="M512" s="144"/>
      <c r="O512" s="144"/>
      <c r="P512" s="144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42"/>
      <c r="AB512" s="144"/>
    </row>
    <row r="513" ht="15.75" customHeight="1">
      <c r="C513" s="143"/>
      <c r="D513" s="144"/>
      <c r="I513" s="144"/>
      <c r="K513" s="144"/>
      <c r="M513" s="144"/>
      <c r="O513" s="144"/>
      <c r="P513" s="144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42"/>
      <c r="AB513" s="144"/>
    </row>
    <row r="514" ht="15.75" customHeight="1">
      <c r="C514" s="143"/>
      <c r="D514" s="144"/>
      <c r="I514" s="144"/>
      <c r="K514" s="144"/>
      <c r="M514" s="144"/>
      <c r="O514" s="144"/>
      <c r="P514" s="144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42"/>
      <c r="AB514" s="144"/>
    </row>
    <row r="515" ht="15.75" customHeight="1">
      <c r="C515" s="143"/>
      <c r="D515" s="144"/>
      <c r="I515" s="144"/>
      <c r="K515" s="144"/>
      <c r="M515" s="144"/>
      <c r="O515" s="144"/>
      <c r="P515" s="144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42"/>
      <c r="AB515" s="144"/>
    </row>
    <row r="516" ht="15.75" customHeight="1">
      <c r="C516" s="143"/>
      <c r="D516" s="144"/>
      <c r="I516" s="144"/>
      <c r="K516" s="144"/>
      <c r="M516" s="144"/>
      <c r="O516" s="144"/>
      <c r="P516" s="144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42"/>
      <c r="AB516" s="144"/>
    </row>
    <row r="517" ht="15.75" customHeight="1">
      <c r="C517" s="143"/>
      <c r="D517" s="144"/>
      <c r="I517" s="144"/>
      <c r="K517" s="144"/>
      <c r="M517" s="144"/>
      <c r="O517" s="144"/>
      <c r="P517" s="144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42"/>
      <c r="AB517" s="144"/>
    </row>
    <row r="518" ht="15.75" customHeight="1">
      <c r="C518" s="143"/>
      <c r="D518" s="144"/>
      <c r="I518" s="144"/>
      <c r="K518" s="144"/>
      <c r="M518" s="144"/>
      <c r="O518" s="144"/>
      <c r="P518" s="144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42"/>
      <c r="AB518" s="144"/>
    </row>
    <row r="519" ht="15.75" customHeight="1">
      <c r="C519" s="143"/>
      <c r="D519" s="144"/>
      <c r="I519" s="144"/>
      <c r="K519" s="144"/>
      <c r="M519" s="144"/>
      <c r="O519" s="144"/>
      <c r="P519" s="144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42"/>
      <c r="AB519" s="144"/>
    </row>
    <row r="520" ht="15.75" customHeight="1">
      <c r="C520" s="143"/>
      <c r="D520" s="144"/>
      <c r="I520" s="144"/>
      <c r="K520" s="144"/>
      <c r="M520" s="144"/>
      <c r="O520" s="144"/>
      <c r="P520" s="144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42"/>
      <c r="AB520" s="144"/>
    </row>
    <row r="521" ht="15.75" customHeight="1">
      <c r="C521" s="143"/>
      <c r="D521" s="144"/>
      <c r="I521" s="144"/>
      <c r="K521" s="144"/>
      <c r="M521" s="144"/>
      <c r="O521" s="144"/>
      <c r="P521" s="144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42"/>
      <c r="AB521" s="144"/>
    </row>
    <row r="522" ht="15.75" customHeight="1">
      <c r="C522" s="143"/>
      <c r="D522" s="144"/>
      <c r="I522" s="144"/>
      <c r="K522" s="144"/>
      <c r="M522" s="144"/>
      <c r="O522" s="144"/>
      <c r="P522" s="144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42"/>
      <c r="AB522" s="144"/>
    </row>
    <row r="523" ht="15.75" customHeight="1">
      <c r="C523" s="143"/>
      <c r="D523" s="144"/>
      <c r="I523" s="144"/>
      <c r="K523" s="144"/>
      <c r="M523" s="144"/>
      <c r="O523" s="144"/>
      <c r="P523" s="144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42"/>
      <c r="AB523" s="144"/>
    </row>
    <row r="524" ht="15.75" customHeight="1">
      <c r="C524" s="143"/>
      <c r="D524" s="144"/>
      <c r="I524" s="144"/>
      <c r="K524" s="144"/>
      <c r="M524" s="144"/>
      <c r="O524" s="144"/>
      <c r="P524" s="144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42"/>
      <c r="AB524" s="144"/>
    </row>
    <row r="525" ht="15.75" customHeight="1">
      <c r="C525" s="143"/>
      <c r="D525" s="144"/>
      <c r="I525" s="144"/>
      <c r="K525" s="144"/>
      <c r="M525" s="144"/>
      <c r="O525" s="144"/>
      <c r="P525" s="144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42"/>
      <c r="AB525" s="144"/>
    </row>
    <row r="526" ht="15.75" customHeight="1">
      <c r="C526" s="143"/>
      <c r="D526" s="144"/>
      <c r="I526" s="144"/>
      <c r="K526" s="144"/>
      <c r="M526" s="144"/>
      <c r="O526" s="144"/>
      <c r="P526" s="144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42"/>
      <c r="AB526" s="144"/>
    </row>
    <row r="527" ht="15.75" customHeight="1">
      <c r="C527" s="143"/>
      <c r="D527" s="144"/>
      <c r="I527" s="144"/>
      <c r="K527" s="144"/>
      <c r="M527" s="144"/>
      <c r="O527" s="144"/>
      <c r="P527" s="144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42"/>
      <c r="AB527" s="144"/>
    </row>
    <row r="528" ht="15.75" customHeight="1">
      <c r="C528" s="143"/>
      <c r="D528" s="144"/>
      <c r="I528" s="144"/>
      <c r="K528" s="144"/>
      <c r="M528" s="144"/>
      <c r="O528" s="144"/>
      <c r="P528" s="144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42"/>
      <c r="AB528" s="144"/>
    </row>
    <row r="529" ht="15.75" customHeight="1">
      <c r="C529" s="143"/>
      <c r="D529" s="144"/>
      <c r="I529" s="144"/>
      <c r="K529" s="144"/>
      <c r="M529" s="144"/>
      <c r="O529" s="144"/>
      <c r="P529" s="144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42"/>
      <c r="AB529" s="144"/>
    </row>
    <row r="530" ht="15.75" customHeight="1">
      <c r="C530" s="143"/>
      <c r="D530" s="144"/>
      <c r="I530" s="144"/>
      <c r="K530" s="144"/>
      <c r="M530" s="144"/>
      <c r="O530" s="144"/>
      <c r="P530" s="144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42"/>
      <c r="AB530" s="144"/>
    </row>
    <row r="531" ht="15.75" customHeight="1">
      <c r="C531" s="143"/>
      <c r="D531" s="144"/>
      <c r="I531" s="144"/>
      <c r="K531" s="144"/>
      <c r="M531" s="144"/>
      <c r="O531" s="144"/>
      <c r="P531" s="144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42"/>
      <c r="AB531" s="144"/>
    </row>
    <row r="532" ht="15.75" customHeight="1">
      <c r="C532" s="143"/>
      <c r="D532" s="144"/>
      <c r="I532" s="144"/>
      <c r="K532" s="144"/>
      <c r="M532" s="144"/>
      <c r="O532" s="144"/>
      <c r="P532" s="144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42"/>
      <c r="AB532" s="144"/>
    </row>
    <row r="533" ht="15.75" customHeight="1">
      <c r="C533" s="143"/>
      <c r="D533" s="144"/>
      <c r="I533" s="144"/>
      <c r="K533" s="144"/>
      <c r="M533" s="144"/>
      <c r="O533" s="144"/>
      <c r="P533" s="144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42"/>
      <c r="AB533" s="144"/>
    </row>
    <row r="534" ht="15.75" customHeight="1">
      <c r="C534" s="143"/>
      <c r="D534" s="144"/>
      <c r="I534" s="144"/>
      <c r="K534" s="144"/>
      <c r="M534" s="144"/>
      <c r="O534" s="144"/>
      <c r="P534" s="144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42"/>
      <c r="AB534" s="144"/>
    </row>
    <row r="535" ht="15.75" customHeight="1">
      <c r="C535" s="143"/>
      <c r="D535" s="144"/>
      <c r="I535" s="144"/>
      <c r="K535" s="144"/>
      <c r="M535" s="144"/>
      <c r="O535" s="144"/>
      <c r="P535" s="144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42"/>
      <c r="AB535" s="144"/>
    </row>
    <row r="536" ht="15.75" customHeight="1">
      <c r="C536" s="143"/>
      <c r="D536" s="144"/>
      <c r="I536" s="144"/>
      <c r="K536" s="144"/>
      <c r="M536" s="144"/>
      <c r="O536" s="144"/>
      <c r="P536" s="144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42"/>
      <c r="AB536" s="144"/>
    </row>
    <row r="537" ht="15.75" customHeight="1">
      <c r="C537" s="143"/>
      <c r="D537" s="144"/>
      <c r="I537" s="144"/>
      <c r="K537" s="144"/>
      <c r="M537" s="144"/>
      <c r="O537" s="144"/>
      <c r="P537" s="144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42"/>
      <c r="AB537" s="144"/>
    </row>
    <row r="538" ht="15.75" customHeight="1">
      <c r="C538" s="143"/>
      <c r="D538" s="144"/>
      <c r="I538" s="144"/>
      <c r="K538" s="144"/>
      <c r="M538" s="144"/>
      <c r="O538" s="144"/>
      <c r="P538" s="144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42"/>
      <c r="AB538" s="144"/>
    </row>
    <row r="539" ht="15.75" customHeight="1">
      <c r="C539" s="143"/>
      <c r="D539" s="144"/>
      <c r="I539" s="144"/>
      <c r="K539" s="144"/>
      <c r="M539" s="144"/>
      <c r="O539" s="144"/>
      <c r="P539" s="144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42"/>
      <c r="AB539" s="144"/>
    </row>
    <row r="540" ht="15.75" customHeight="1">
      <c r="C540" s="143"/>
      <c r="D540" s="144"/>
      <c r="I540" s="144"/>
      <c r="K540" s="144"/>
      <c r="M540" s="144"/>
      <c r="O540" s="144"/>
      <c r="P540" s="144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42"/>
      <c r="AB540" s="144"/>
    </row>
    <row r="541" ht="15.75" customHeight="1">
      <c r="C541" s="143"/>
      <c r="D541" s="144"/>
      <c r="I541" s="144"/>
      <c r="K541" s="144"/>
      <c r="M541" s="144"/>
      <c r="O541" s="144"/>
      <c r="P541" s="144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42"/>
      <c r="AB541" s="144"/>
    </row>
    <row r="542" ht="15.75" customHeight="1">
      <c r="C542" s="143"/>
      <c r="D542" s="144"/>
      <c r="I542" s="144"/>
      <c r="K542" s="144"/>
      <c r="M542" s="144"/>
      <c r="O542" s="144"/>
      <c r="P542" s="144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42"/>
      <c r="AB542" s="144"/>
    </row>
    <row r="543" ht="15.75" customHeight="1">
      <c r="C543" s="143"/>
      <c r="D543" s="144"/>
      <c r="I543" s="144"/>
      <c r="K543" s="144"/>
      <c r="M543" s="144"/>
      <c r="O543" s="144"/>
      <c r="P543" s="144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42"/>
      <c r="AB543" s="144"/>
    </row>
    <row r="544" ht="15.75" customHeight="1">
      <c r="C544" s="143"/>
      <c r="D544" s="144"/>
      <c r="I544" s="144"/>
      <c r="K544" s="144"/>
      <c r="M544" s="144"/>
      <c r="O544" s="144"/>
      <c r="P544" s="144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42"/>
      <c r="AB544" s="144"/>
    </row>
    <row r="545" ht="15.75" customHeight="1">
      <c r="C545" s="143"/>
      <c r="D545" s="144"/>
      <c r="I545" s="144"/>
      <c r="K545" s="144"/>
      <c r="M545" s="144"/>
      <c r="O545" s="144"/>
      <c r="P545" s="144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42"/>
      <c r="AB545" s="144"/>
    </row>
    <row r="546" ht="15.75" customHeight="1">
      <c r="C546" s="143"/>
      <c r="D546" s="144"/>
      <c r="I546" s="144"/>
      <c r="K546" s="144"/>
      <c r="M546" s="144"/>
      <c r="O546" s="144"/>
      <c r="P546" s="144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42"/>
      <c r="AB546" s="144"/>
    </row>
    <row r="547" ht="15.75" customHeight="1">
      <c r="C547" s="143"/>
      <c r="D547" s="144"/>
      <c r="I547" s="144"/>
      <c r="K547" s="144"/>
      <c r="M547" s="144"/>
      <c r="O547" s="144"/>
      <c r="P547" s="144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42"/>
      <c r="AB547" s="144"/>
    </row>
    <row r="548" ht="15.75" customHeight="1">
      <c r="C548" s="143"/>
      <c r="D548" s="144"/>
      <c r="I548" s="144"/>
      <c r="K548" s="144"/>
      <c r="M548" s="144"/>
      <c r="O548" s="144"/>
      <c r="P548" s="144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42"/>
      <c r="AB548" s="144"/>
    </row>
    <row r="549" ht="15.75" customHeight="1">
      <c r="C549" s="143"/>
      <c r="D549" s="144"/>
      <c r="I549" s="144"/>
      <c r="K549" s="144"/>
      <c r="M549" s="144"/>
      <c r="O549" s="144"/>
      <c r="P549" s="144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42"/>
      <c r="AB549" s="144"/>
    </row>
    <row r="550" ht="15.75" customHeight="1">
      <c r="C550" s="143"/>
      <c r="D550" s="144"/>
      <c r="I550" s="144"/>
      <c r="K550" s="144"/>
      <c r="M550" s="144"/>
      <c r="O550" s="144"/>
      <c r="P550" s="144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42"/>
      <c r="AB550" s="144"/>
    </row>
    <row r="551" ht="15.75" customHeight="1">
      <c r="C551" s="143"/>
      <c r="D551" s="144"/>
      <c r="I551" s="144"/>
      <c r="K551" s="144"/>
      <c r="M551" s="144"/>
      <c r="O551" s="144"/>
      <c r="P551" s="144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42"/>
      <c r="AB551" s="144"/>
    </row>
    <row r="552" ht="15.75" customHeight="1">
      <c r="C552" s="143"/>
      <c r="D552" s="144"/>
      <c r="I552" s="144"/>
      <c r="K552" s="144"/>
      <c r="M552" s="144"/>
      <c r="O552" s="144"/>
      <c r="P552" s="144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42"/>
      <c r="AB552" s="144"/>
    </row>
    <row r="553" ht="15.75" customHeight="1">
      <c r="C553" s="143"/>
      <c r="D553" s="144"/>
      <c r="I553" s="144"/>
      <c r="K553" s="144"/>
      <c r="M553" s="144"/>
      <c r="O553" s="144"/>
      <c r="P553" s="144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42"/>
      <c r="AB553" s="144"/>
    </row>
    <row r="554" ht="15.75" customHeight="1">
      <c r="C554" s="143"/>
      <c r="D554" s="144"/>
      <c r="I554" s="144"/>
      <c r="K554" s="144"/>
      <c r="M554" s="144"/>
      <c r="O554" s="144"/>
      <c r="P554" s="144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42"/>
      <c r="AB554" s="144"/>
    </row>
    <row r="555" ht="15.75" customHeight="1">
      <c r="C555" s="143"/>
      <c r="D555" s="144"/>
      <c r="I555" s="144"/>
      <c r="K555" s="144"/>
      <c r="M555" s="144"/>
      <c r="O555" s="144"/>
      <c r="P555" s="144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42"/>
      <c r="AB555" s="144"/>
    </row>
    <row r="556" ht="15.75" customHeight="1">
      <c r="C556" s="143"/>
      <c r="D556" s="144"/>
      <c r="I556" s="144"/>
      <c r="K556" s="144"/>
      <c r="M556" s="144"/>
      <c r="O556" s="144"/>
      <c r="P556" s="144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42"/>
      <c r="AB556" s="144"/>
    </row>
    <row r="557" ht="15.75" customHeight="1">
      <c r="C557" s="143"/>
      <c r="D557" s="144"/>
      <c r="I557" s="144"/>
      <c r="K557" s="144"/>
      <c r="M557" s="144"/>
      <c r="O557" s="144"/>
      <c r="P557" s="144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42"/>
      <c r="AB557" s="144"/>
    </row>
    <row r="558" ht="15.75" customHeight="1">
      <c r="C558" s="143"/>
      <c r="D558" s="144"/>
      <c r="I558" s="144"/>
      <c r="K558" s="144"/>
      <c r="M558" s="144"/>
      <c r="O558" s="144"/>
      <c r="P558" s="144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42"/>
      <c r="AB558" s="144"/>
    </row>
    <row r="559" ht="15.75" customHeight="1">
      <c r="C559" s="143"/>
      <c r="D559" s="144"/>
      <c r="I559" s="144"/>
      <c r="K559" s="144"/>
      <c r="M559" s="144"/>
      <c r="O559" s="144"/>
      <c r="P559" s="144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42"/>
      <c r="AB559" s="144"/>
    </row>
    <row r="560" ht="15.75" customHeight="1">
      <c r="C560" s="143"/>
      <c r="D560" s="144"/>
      <c r="I560" s="144"/>
      <c r="K560" s="144"/>
      <c r="M560" s="144"/>
      <c r="O560" s="144"/>
      <c r="P560" s="144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42"/>
      <c r="AB560" s="144"/>
    </row>
    <row r="561" ht="15.75" customHeight="1">
      <c r="C561" s="143"/>
      <c r="D561" s="144"/>
      <c r="I561" s="144"/>
      <c r="K561" s="144"/>
      <c r="M561" s="144"/>
      <c r="O561" s="144"/>
      <c r="P561" s="144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42"/>
      <c r="AB561" s="144"/>
    </row>
    <row r="562" ht="15.75" customHeight="1">
      <c r="C562" s="143"/>
      <c r="D562" s="144"/>
      <c r="I562" s="144"/>
      <c r="K562" s="144"/>
      <c r="M562" s="144"/>
      <c r="O562" s="144"/>
      <c r="P562" s="144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42"/>
      <c r="AB562" s="144"/>
    </row>
    <row r="563" ht="15.75" customHeight="1">
      <c r="C563" s="143"/>
      <c r="D563" s="144"/>
      <c r="I563" s="144"/>
      <c r="K563" s="144"/>
      <c r="M563" s="144"/>
      <c r="O563" s="144"/>
      <c r="P563" s="144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42"/>
      <c r="AB563" s="144"/>
    </row>
    <row r="564" ht="15.75" customHeight="1">
      <c r="C564" s="143"/>
      <c r="D564" s="144"/>
      <c r="I564" s="144"/>
      <c r="K564" s="144"/>
      <c r="M564" s="144"/>
      <c r="O564" s="144"/>
      <c r="P564" s="144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42"/>
      <c r="AB564" s="144"/>
    </row>
    <row r="565" ht="15.75" customHeight="1">
      <c r="C565" s="143"/>
      <c r="D565" s="144"/>
      <c r="I565" s="144"/>
      <c r="K565" s="144"/>
      <c r="M565" s="144"/>
      <c r="O565" s="144"/>
      <c r="P565" s="144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42"/>
      <c r="AB565" s="144"/>
    </row>
    <row r="566" ht="15.75" customHeight="1">
      <c r="C566" s="143"/>
      <c r="D566" s="144"/>
      <c r="I566" s="144"/>
      <c r="K566" s="144"/>
      <c r="M566" s="144"/>
      <c r="O566" s="144"/>
      <c r="P566" s="144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42"/>
      <c r="AB566" s="144"/>
    </row>
    <row r="567" ht="15.75" customHeight="1">
      <c r="C567" s="143"/>
      <c r="D567" s="144"/>
      <c r="I567" s="144"/>
      <c r="K567" s="144"/>
      <c r="M567" s="144"/>
      <c r="O567" s="144"/>
      <c r="P567" s="144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42"/>
      <c r="AB567" s="144"/>
    </row>
    <row r="568" ht="15.75" customHeight="1">
      <c r="C568" s="143"/>
      <c r="D568" s="144"/>
      <c r="I568" s="144"/>
      <c r="K568" s="144"/>
      <c r="M568" s="144"/>
      <c r="O568" s="144"/>
      <c r="P568" s="144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42"/>
      <c r="AB568" s="144"/>
    </row>
    <row r="569" ht="15.75" customHeight="1">
      <c r="C569" s="143"/>
      <c r="D569" s="144"/>
      <c r="I569" s="144"/>
      <c r="K569" s="144"/>
      <c r="M569" s="144"/>
      <c r="O569" s="144"/>
      <c r="P569" s="144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42"/>
      <c r="AB569" s="144"/>
    </row>
    <row r="570" ht="15.75" customHeight="1">
      <c r="C570" s="143"/>
      <c r="D570" s="144"/>
      <c r="I570" s="144"/>
      <c r="K570" s="144"/>
      <c r="M570" s="144"/>
      <c r="O570" s="144"/>
      <c r="P570" s="144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42"/>
      <c r="AB570" s="144"/>
    </row>
    <row r="571" ht="15.75" customHeight="1">
      <c r="C571" s="143"/>
      <c r="D571" s="144"/>
      <c r="I571" s="144"/>
      <c r="K571" s="144"/>
      <c r="M571" s="144"/>
      <c r="O571" s="144"/>
      <c r="P571" s="144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42"/>
      <c r="AB571" s="144"/>
    </row>
    <row r="572" ht="15.75" customHeight="1">
      <c r="C572" s="143"/>
      <c r="D572" s="144"/>
      <c r="I572" s="144"/>
      <c r="K572" s="144"/>
      <c r="M572" s="144"/>
      <c r="O572" s="144"/>
      <c r="P572" s="144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42"/>
      <c r="AB572" s="144"/>
    </row>
    <row r="573" ht="15.75" customHeight="1">
      <c r="C573" s="143"/>
      <c r="D573" s="144"/>
      <c r="I573" s="144"/>
      <c r="K573" s="144"/>
      <c r="M573" s="144"/>
      <c r="O573" s="144"/>
      <c r="P573" s="144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42"/>
      <c r="AB573" s="144"/>
    </row>
    <row r="574" ht="15.75" customHeight="1">
      <c r="C574" s="143"/>
      <c r="D574" s="144"/>
      <c r="I574" s="144"/>
      <c r="K574" s="144"/>
      <c r="M574" s="144"/>
      <c r="O574" s="144"/>
      <c r="P574" s="144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42"/>
      <c r="AB574" s="144"/>
    </row>
    <row r="575" ht="15.75" customHeight="1">
      <c r="C575" s="143"/>
      <c r="D575" s="144"/>
      <c r="I575" s="144"/>
      <c r="K575" s="144"/>
      <c r="M575" s="144"/>
      <c r="O575" s="144"/>
      <c r="P575" s="144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42"/>
      <c r="AB575" s="144"/>
    </row>
    <row r="576" ht="15.75" customHeight="1">
      <c r="C576" s="143"/>
      <c r="D576" s="144"/>
      <c r="I576" s="144"/>
      <c r="K576" s="144"/>
      <c r="M576" s="144"/>
      <c r="O576" s="144"/>
      <c r="P576" s="144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42"/>
      <c r="AB576" s="144"/>
    </row>
    <row r="577" ht="15.75" customHeight="1">
      <c r="C577" s="143"/>
      <c r="D577" s="144"/>
      <c r="I577" s="144"/>
      <c r="K577" s="144"/>
      <c r="M577" s="144"/>
      <c r="O577" s="144"/>
      <c r="P577" s="144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42"/>
      <c r="AB577" s="144"/>
    </row>
    <row r="578" ht="15.75" customHeight="1">
      <c r="C578" s="143"/>
      <c r="D578" s="144"/>
      <c r="I578" s="144"/>
      <c r="K578" s="144"/>
      <c r="M578" s="144"/>
      <c r="O578" s="144"/>
      <c r="P578" s="144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42"/>
      <c r="AB578" s="144"/>
    </row>
    <row r="579" ht="15.75" customHeight="1">
      <c r="C579" s="143"/>
      <c r="D579" s="144"/>
      <c r="I579" s="144"/>
      <c r="K579" s="144"/>
      <c r="M579" s="144"/>
      <c r="O579" s="144"/>
      <c r="P579" s="144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42"/>
      <c r="AB579" s="144"/>
    </row>
    <row r="580" ht="15.75" customHeight="1">
      <c r="C580" s="143"/>
      <c r="D580" s="144"/>
      <c r="I580" s="144"/>
      <c r="K580" s="144"/>
      <c r="M580" s="144"/>
      <c r="O580" s="144"/>
      <c r="P580" s="144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42"/>
      <c r="AB580" s="144"/>
    </row>
    <row r="581" ht="15.75" customHeight="1">
      <c r="C581" s="143"/>
      <c r="D581" s="144"/>
      <c r="I581" s="144"/>
      <c r="K581" s="144"/>
      <c r="M581" s="144"/>
      <c r="O581" s="144"/>
      <c r="P581" s="144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42"/>
      <c r="AB581" s="144"/>
    </row>
    <row r="582" ht="15.75" customHeight="1">
      <c r="C582" s="143"/>
      <c r="D582" s="144"/>
      <c r="I582" s="144"/>
      <c r="K582" s="144"/>
      <c r="M582" s="144"/>
      <c r="O582" s="144"/>
      <c r="P582" s="144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42"/>
      <c r="AB582" s="144"/>
    </row>
    <row r="583" ht="15.75" customHeight="1">
      <c r="C583" s="143"/>
      <c r="D583" s="144"/>
      <c r="I583" s="144"/>
      <c r="K583" s="144"/>
      <c r="M583" s="144"/>
      <c r="O583" s="144"/>
      <c r="P583" s="144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42"/>
      <c r="AB583" s="144"/>
    </row>
    <row r="584" ht="15.75" customHeight="1">
      <c r="C584" s="143"/>
      <c r="D584" s="144"/>
      <c r="I584" s="144"/>
      <c r="K584" s="144"/>
      <c r="M584" s="144"/>
      <c r="O584" s="144"/>
      <c r="P584" s="144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42"/>
      <c r="AB584" s="144"/>
    </row>
    <row r="585" ht="15.75" customHeight="1">
      <c r="C585" s="143"/>
      <c r="D585" s="144"/>
      <c r="I585" s="144"/>
      <c r="K585" s="144"/>
      <c r="M585" s="144"/>
      <c r="O585" s="144"/>
      <c r="P585" s="144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42"/>
      <c r="AB585" s="144"/>
    </row>
    <row r="586" ht="15.75" customHeight="1">
      <c r="C586" s="143"/>
      <c r="D586" s="144"/>
      <c r="I586" s="144"/>
      <c r="K586" s="144"/>
      <c r="M586" s="144"/>
      <c r="O586" s="144"/>
      <c r="P586" s="144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42"/>
      <c r="AB586" s="144"/>
    </row>
    <row r="587" ht="15.75" customHeight="1">
      <c r="C587" s="143"/>
      <c r="D587" s="144"/>
      <c r="I587" s="144"/>
      <c r="K587" s="144"/>
      <c r="M587" s="144"/>
      <c r="O587" s="144"/>
      <c r="P587" s="144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42"/>
      <c r="AB587" s="144"/>
    </row>
    <row r="588" ht="15.75" customHeight="1">
      <c r="C588" s="143"/>
      <c r="D588" s="144"/>
      <c r="I588" s="144"/>
      <c r="K588" s="144"/>
      <c r="M588" s="144"/>
      <c r="O588" s="144"/>
      <c r="P588" s="144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42"/>
      <c r="AB588" s="144"/>
    </row>
    <row r="589" ht="15.75" customHeight="1">
      <c r="C589" s="143"/>
      <c r="D589" s="144"/>
      <c r="I589" s="144"/>
      <c r="K589" s="144"/>
      <c r="M589" s="144"/>
      <c r="O589" s="144"/>
      <c r="P589" s="144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42"/>
      <c r="AB589" s="144"/>
    </row>
    <row r="590" ht="15.75" customHeight="1">
      <c r="C590" s="143"/>
      <c r="D590" s="144"/>
      <c r="I590" s="144"/>
      <c r="K590" s="144"/>
      <c r="M590" s="144"/>
      <c r="O590" s="144"/>
      <c r="P590" s="144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42"/>
      <c r="AB590" s="144"/>
    </row>
    <row r="591" ht="15.75" customHeight="1">
      <c r="C591" s="143"/>
      <c r="D591" s="144"/>
      <c r="I591" s="144"/>
      <c r="K591" s="144"/>
      <c r="M591" s="144"/>
      <c r="O591" s="144"/>
      <c r="P591" s="144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42"/>
      <c r="AB591" s="144"/>
    </row>
    <row r="592" ht="15.75" customHeight="1">
      <c r="C592" s="143"/>
      <c r="D592" s="144"/>
      <c r="I592" s="144"/>
      <c r="K592" s="144"/>
      <c r="M592" s="144"/>
      <c r="O592" s="144"/>
      <c r="P592" s="144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42"/>
      <c r="AB592" s="144"/>
    </row>
    <row r="593" ht="15.75" customHeight="1">
      <c r="C593" s="143"/>
      <c r="D593" s="144"/>
      <c r="I593" s="144"/>
      <c r="K593" s="144"/>
      <c r="M593" s="144"/>
      <c r="O593" s="144"/>
      <c r="P593" s="144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42"/>
      <c r="AB593" s="144"/>
    </row>
    <row r="594" ht="15.75" customHeight="1">
      <c r="C594" s="143"/>
      <c r="D594" s="144"/>
      <c r="I594" s="144"/>
      <c r="K594" s="144"/>
      <c r="M594" s="144"/>
      <c r="O594" s="144"/>
      <c r="P594" s="144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42"/>
      <c r="AB594" s="144"/>
    </row>
    <row r="595" ht="15.75" customHeight="1">
      <c r="C595" s="143"/>
      <c r="D595" s="144"/>
      <c r="I595" s="144"/>
      <c r="K595" s="144"/>
      <c r="M595" s="144"/>
      <c r="O595" s="144"/>
      <c r="P595" s="144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42"/>
      <c r="AB595" s="144"/>
    </row>
    <row r="596" ht="15.75" customHeight="1">
      <c r="C596" s="143"/>
      <c r="D596" s="144"/>
      <c r="I596" s="144"/>
      <c r="K596" s="144"/>
      <c r="M596" s="144"/>
      <c r="O596" s="144"/>
      <c r="P596" s="144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42"/>
      <c r="AB596" s="144"/>
    </row>
    <row r="597" ht="15.75" customHeight="1">
      <c r="C597" s="143"/>
      <c r="D597" s="144"/>
      <c r="I597" s="144"/>
      <c r="K597" s="144"/>
      <c r="M597" s="144"/>
      <c r="O597" s="144"/>
      <c r="P597" s="144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42"/>
      <c r="AB597" s="144"/>
    </row>
    <row r="598" ht="15.75" customHeight="1">
      <c r="C598" s="143"/>
      <c r="D598" s="144"/>
      <c r="I598" s="144"/>
      <c r="K598" s="144"/>
      <c r="M598" s="144"/>
      <c r="O598" s="144"/>
      <c r="P598" s="144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42"/>
      <c r="AB598" s="144"/>
    </row>
    <row r="599" ht="15.75" customHeight="1">
      <c r="C599" s="143"/>
      <c r="D599" s="144"/>
      <c r="I599" s="144"/>
      <c r="K599" s="144"/>
      <c r="M599" s="144"/>
      <c r="O599" s="144"/>
      <c r="P599" s="144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42"/>
      <c r="AB599" s="144"/>
    </row>
    <row r="600" ht="15.75" customHeight="1">
      <c r="C600" s="143"/>
      <c r="D600" s="144"/>
      <c r="I600" s="144"/>
      <c r="K600" s="144"/>
      <c r="M600" s="144"/>
      <c r="O600" s="144"/>
      <c r="P600" s="144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42"/>
      <c r="AB600" s="144"/>
    </row>
    <row r="601" ht="15.75" customHeight="1">
      <c r="C601" s="143"/>
      <c r="D601" s="144"/>
      <c r="I601" s="144"/>
      <c r="K601" s="144"/>
      <c r="M601" s="144"/>
      <c r="O601" s="144"/>
      <c r="P601" s="144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42"/>
      <c r="AB601" s="144"/>
    </row>
    <row r="602" ht="15.75" customHeight="1">
      <c r="C602" s="143"/>
      <c r="D602" s="144"/>
      <c r="I602" s="144"/>
      <c r="K602" s="144"/>
      <c r="M602" s="144"/>
      <c r="O602" s="144"/>
      <c r="P602" s="144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42"/>
      <c r="AB602" s="144"/>
    </row>
    <row r="603" ht="15.75" customHeight="1">
      <c r="C603" s="143"/>
      <c r="D603" s="144"/>
      <c r="I603" s="144"/>
      <c r="K603" s="144"/>
      <c r="M603" s="144"/>
      <c r="O603" s="144"/>
      <c r="P603" s="144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42"/>
      <c r="AB603" s="144"/>
    </row>
    <row r="604" ht="15.75" customHeight="1">
      <c r="C604" s="143"/>
      <c r="D604" s="144"/>
      <c r="I604" s="144"/>
      <c r="K604" s="144"/>
      <c r="M604" s="144"/>
      <c r="O604" s="144"/>
      <c r="P604" s="144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42"/>
      <c r="AB604" s="144"/>
    </row>
    <row r="605" ht="15.75" customHeight="1">
      <c r="C605" s="143"/>
      <c r="D605" s="144"/>
      <c r="I605" s="144"/>
      <c r="K605" s="144"/>
      <c r="M605" s="144"/>
      <c r="O605" s="144"/>
      <c r="P605" s="144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42"/>
      <c r="AB605" s="144"/>
    </row>
    <row r="606" ht="15.75" customHeight="1">
      <c r="C606" s="143"/>
      <c r="D606" s="144"/>
      <c r="I606" s="144"/>
      <c r="K606" s="144"/>
      <c r="M606" s="144"/>
      <c r="O606" s="144"/>
      <c r="P606" s="144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42"/>
      <c r="AB606" s="144"/>
    </row>
    <row r="607" ht="15.75" customHeight="1">
      <c r="C607" s="143"/>
      <c r="D607" s="144"/>
      <c r="I607" s="144"/>
      <c r="K607" s="144"/>
      <c r="M607" s="144"/>
      <c r="O607" s="144"/>
      <c r="P607" s="144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42"/>
      <c r="AB607" s="144"/>
    </row>
    <row r="608" ht="15.75" customHeight="1">
      <c r="C608" s="143"/>
      <c r="D608" s="144"/>
      <c r="I608" s="144"/>
      <c r="K608" s="144"/>
      <c r="M608" s="144"/>
      <c r="O608" s="144"/>
      <c r="P608" s="144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42"/>
      <c r="AB608" s="144"/>
    </row>
    <row r="609" ht="15.75" customHeight="1">
      <c r="C609" s="143"/>
      <c r="D609" s="144"/>
      <c r="I609" s="144"/>
      <c r="K609" s="144"/>
      <c r="M609" s="144"/>
      <c r="O609" s="144"/>
      <c r="P609" s="144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42"/>
      <c r="AB609" s="144"/>
    </row>
    <row r="610" ht="15.75" customHeight="1">
      <c r="C610" s="143"/>
      <c r="D610" s="144"/>
      <c r="I610" s="144"/>
      <c r="K610" s="144"/>
      <c r="M610" s="144"/>
      <c r="O610" s="144"/>
      <c r="P610" s="144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42"/>
      <c r="AB610" s="144"/>
    </row>
    <row r="611" ht="15.75" customHeight="1">
      <c r="C611" s="143"/>
      <c r="D611" s="144"/>
      <c r="I611" s="144"/>
      <c r="K611" s="144"/>
      <c r="M611" s="144"/>
      <c r="O611" s="144"/>
      <c r="P611" s="144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42"/>
      <c r="AB611" s="144"/>
    </row>
    <row r="612" ht="15.75" customHeight="1">
      <c r="C612" s="143"/>
      <c r="D612" s="144"/>
      <c r="I612" s="144"/>
      <c r="K612" s="144"/>
      <c r="M612" s="144"/>
      <c r="O612" s="144"/>
      <c r="P612" s="144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42"/>
      <c r="AB612" s="144"/>
    </row>
    <row r="613" ht="15.75" customHeight="1">
      <c r="C613" s="143"/>
      <c r="D613" s="144"/>
      <c r="I613" s="144"/>
      <c r="K613" s="144"/>
      <c r="M613" s="144"/>
      <c r="O613" s="144"/>
      <c r="P613" s="144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42"/>
      <c r="AB613" s="144"/>
    </row>
    <row r="614" ht="15.75" customHeight="1">
      <c r="C614" s="143"/>
      <c r="D614" s="144"/>
      <c r="I614" s="144"/>
      <c r="K614" s="144"/>
      <c r="M614" s="144"/>
      <c r="O614" s="144"/>
      <c r="P614" s="144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42"/>
      <c r="AB614" s="144"/>
    </row>
    <row r="615" ht="15.75" customHeight="1">
      <c r="C615" s="143"/>
      <c r="D615" s="144"/>
      <c r="I615" s="144"/>
      <c r="K615" s="144"/>
      <c r="M615" s="144"/>
      <c r="O615" s="144"/>
      <c r="P615" s="144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42"/>
      <c r="AB615" s="144"/>
    </row>
    <row r="616" ht="15.75" customHeight="1">
      <c r="C616" s="143"/>
      <c r="D616" s="144"/>
      <c r="I616" s="144"/>
      <c r="K616" s="144"/>
      <c r="M616" s="144"/>
      <c r="O616" s="144"/>
      <c r="P616" s="144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42"/>
      <c r="AB616" s="144"/>
    </row>
    <row r="617" ht="15.75" customHeight="1">
      <c r="C617" s="143"/>
      <c r="D617" s="144"/>
      <c r="I617" s="144"/>
      <c r="K617" s="144"/>
      <c r="M617" s="144"/>
      <c r="O617" s="144"/>
      <c r="P617" s="144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42"/>
      <c r="AB617" s="144"/>
    </row>
    <row r="618" ht="15.75" customHeight="1">
      <c r="C618" s="143"/>
      <c r="D618" s="144"/>
      <c r="I618" s="144"/>
      <c r="K618" s="144"/>
      <c r="M618" s="144"/>
      <c r="O618" s="144"/>
      <c r="P618" s="144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42"/>
      <c r="AB618" s="144"/>
    </row>
    <row r="619" ht="15.75" customHeight="1">
      <c r="C619" s="143"/>
      <c r="D619" s="144"/>
      <c r="I619" s="144"/>
      <c r="K619" s="144"/>
      <c r="M619" s="144"/>
      <c r="O619" s="144"/>
      <c r="P619" s="144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42"/>
      <c r="AB619" s="144"/>
    </row>
    <row r="620" ht="15.75" customHeight="1">
      <c r="C620" s="143"/>
      <c r="D620" s="144"/>
      <c r="I620" s="144"/>
      <c r="K620" s="144"/>
      <c r="M620" s="144"/>
      <c r="O620" s="144"/>
      <c r="P620" s="144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42"/>
      <c r="AB620" s="144"/>
    </row>
    <row r="621" ht="15.75" customHeight="1">
      <c r="C621" s="143"/>
      <c r="D621" s="144"/>
      <c r="I621" s="144"/>
      <c r="K621" s="144"/>
      <c r="M621" s="144"/>
      <c r="O621" s="144"/>
      <c r="P621" s="144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42"/>
      <c r="AB621" s="144"/>
    </row>
    <row r="622" ht="15.75" customHeight="1">
      <c r="C622" s="143"/>
      <c r="D622" s="144"/>
      <c r="I622" s="144"/>
      <c r="K622" s="144"/>
      <c r="M622" s="144"/>
      <c r="O622" s="144"/>
      <c r="P622" s="144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42"/>
      <c r="AB622" s="144"/>
    </row>
    <row r="623" ht="15.75" customHeight="1">
      <c r="C623" s="143"/>
      <c r="D623" s="144"/>
      <c r="I623" s="144"/>
      <c r="K623" s="144"/>
      <c r="M623" s="144"/>
      <c r="O623" s="144"/>
      <c r="P623" s="144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42"/>
      <c r="AB623" s="144"/>
    </row>
    <row r="624" ht="15.75" customHeight="1">
      <c r="C624" s="143"/>
      <c r="D624" s="144"/>
      <c r="I624" s="144"/>
      <c r="K624" s="144"/>
      <c r="M624" s="144"/>
      <c r="O624" s="144"/>
      <c r="P624" s="144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42"/>
      <c r="AB624" s="144"/>
    </row>
    <row r="625" ht="15.75" customHeight="1">
      <c r="C625" s="143"/>
      <c r="D625" s="144"/>
      <c r="I625" s="144"/>
      <c r="K625" s="144"/>
      <c r="M625" s="144"/>
      <c r="O625" s="144"/>
      <c r="P625" s="144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42"/>
      <c r="AB625" s="144"/>
    </row>
    <row r="626" ht="15.75" customHeight="1">
      <c r="C626" s="143"/>
      <c r="D626" s="144"/>
      <c r="I626" s="144"/>
      <c r="K626" s="144"/>
      <c r="M626" s="144"/>
      <c r="O626" s="144"/>
      <c r="P626" s="144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42"/>
      <c r="AB626" s="144"/>
    </row>
    <row r="627" ht="15.75" customHeight="1">
      <c r="C627" s="143"/>
      <c r="D627" s="144"/>
      <c r="I627" s="144"/>
      <c r="K627" s="144"/>
      <c r="M627" s="144"/>
      <c r="O627" s="144"/>
      <c r="P627" s="144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42"/>
      <c r="AB627" s="144"/>
    </row>
    <row r="628" ht="15.75" customHeight="1">
      <c r="C628" s="143"/>
      <c r="D628" s="144"/>
      <c r="I628" s="144"/>
      <c r="K628" s="144"/>
      <c r="M628" s="144"/>
      <c r="O628" s="144"/>
      <c r="P628" s="144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42"/>
      <c r="AB628" s="144"/>
    </row>
    <row r="629" ht="15.75" customHeight="1">
      <c r="C629" s="143"/>
      <c r="D629" s="144"/>
      <c r="I629" s="144"/>
      <c r="K629" s="144"/>
      <c r="M629" s="144"/>
      <c r="O629" s="144"/>
      <c r="P629" s="144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42"/>
      <c r="AB629" s="144"/>
    </row>
    <row r="630" ht="15.75" customHeight="1">
      <c r="C630" s="143"/>
      <c r="D630" s="144"/>
      <c r="I630" s="144"/>
      <c r="K630" s="144"/>
      <c r="M630" s="144"/>
      <c r="O630" s="144"/>
      <c r="P630" s="144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42"/>
      <c r="AB630" s="144"/>
    </row>
    <row r="631" ht="15.75" customHeight="1">
      <c r="C631" s="143"/>
      <c r="D631" s="144"/>
      <c r="I631" s="144"/>
      <c r="K631" s="144"/>
      <c r="M631" s="144"/>
      <c r="O631" s="144"/>
      <c r="P631" s="144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42"/>
      <c r="AB631" s="144"/>
    </row>
    <row r="632" ht="15.75" customHeight="1">
      <c r="C632" s="143"/>
      <c r="D632" s="144"/>
      <c r="I632" s="144"/>
      <c r="K632" s="144"/>
      <c r="M632" s="144"/>
      <c r="O632" s="144"/>
      <c r="P632" s="144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42"/>
      <c r="AB632" s="144"/>
    </row>
    <row r="633" ht="15.75" customHeight="1">
      <c r="C633" s="143"/>
      <c r="D633" s="144"/>
      <c r="I633" s="144"/>
      <c r="K633" s="144"/>
      <c r="M633" s="144"/>
      <c r="O633" s="144"/>
      <c r="P633" s="144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42"/>
      <c r="AB633" s="144"/>
    </row>
    <row r="634" ht="15.75" customHeight="1">
      <c r="C634" s="143"/>
      <c r="D634" s="144"/>
      <c r="I634" s="144"/>
      <c r="K634" s="144"/>
      <c r="M634" s="144"/>
      <c r="O634" s="144"/>
      <c r="P634" s="144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42"/>
      <c r="AB634" s="144"/>
    </row>
    <row r="635" ht="15.75" customHeight="1">
      <c r="C635" s="143"/>
      <c r="D635" s="144"/>
      <c r="I635" s="144"/>
      <c r="K635" s="144"/>
      <c r="M635" s="144"/>
      <c r="O635" s="144"/>
      <c r="P635" s="144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42"/>
      <c r="AB635" s="144"/>
    </row>
    <row r="636" ht="15.75" customHeight="1">
      <c r="C636" s="143"/>
      <c r="D636" s="144"/>
      <c r="I636" s="144"/>
      <c r="K636" s="144"/>
      <c r="M636" s="144"/>
      <c r="O636" s="144"/>
      <c r="P636" s="144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42"/>
      <c r="AB636" s="144"/>
    </row>
    <row r="637" ht="15.75" customHeight="1">
      <c r="C637" s="143"/>
      <c r="D637" s="144"/>
      <c r="I637" s="144"/>
      <c r="K637" s="144"/>
      <c r="M637" s="144"/>
      <c r="O637" s="144"/>
      <c r="P637" s="144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42"/>
      <c r="AB637" s="144"/>
    </row>
    <row r="638" ht="15.75" customHeight="1">
      <c r="C638" s="143"/>
      <c r="D638" s="144"/>
      <c r="I638" s="144"/>
      <c r="K638" s="144"/>
      <c r="M638" s="144"/>
      <c r="O638" s="144"/>
      <c r="P638" s="144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42"/>
      <c r="AB638" s="144"/>
    </row>
    <row r="639" ht="15.75" customHeight="1">
      <c r="C639" s="143"/>
      <c r="D639" s="144"/>
      <c r="I639" s="144"/>
      <c r="K639" s="144"/>
      <c r="M639" s="144"/>
      <c r="O639" s="144"/>
      <c r="P639" s="144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42"/>
      <c r="AB639" s="144"/>
    </row>
    <row r="640" ht="15.75" customHeight="1">
      <c r="C640" s="143"/>
      <c r="D640" s="144"/>
      <c r="I640" s="144"/>
      <c r="K640" s="144"/>
      <c r="M640" s="144"/>
      <c r="O640" s="144"/>
      <c r="P640" s="144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42"/>
      <c r="AB640" s="144"/>
    </row>
    <row r="641" ht="15.75" customHeight="1">
      <c r="C641" s="143"/>
      <c r="D641" s="144"/>
      <c r="I641" s="144"/>
      <c r="K641" s="144"/>
      <c r="M641" s="144"/>
      <c r="O641" s="144"/>
      <c r="P641" s="144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42"/>
      <c r="AB641" s="144"/>
    </row>
    <row r="642" ht="15.75" customHeight="1">
      <c r="C642" s="143"/>
      <c r="D642" s="144"/>
      <c r="I642" s="144"/>
      <c r="K642" s="144"/>
      <c r="M642" s="144"/>
      <c r="O642" s="144"/>
      <c r="P642" s="144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42"/>
      <c r="AB642" s="144"/>
    </row>
    <row r="643" ht="15.75" customHeight="1">
      <c r="C643" s="143"/>
      <c r="D643" s="144"/>
      <c r="I643" s="144"/>
      <c r="K643" s="144"/>
      <c r="M643" s="144"/>
      <c r="O643" s="144"/>
      <c r="P643" s="144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42"/>
      <c r="AB643" s="144"/>
    </row>
    <row r="644" ht="15.75" customHeight="1">
      <c r="C644" s="143"/>
      <c r="D644" s="144"/>
      <c r="I644" s="144"/>
      <c r="K644" s="144"/>
      <c r="M644" s="144"/>
      <c r="O644" s="144"/>
      <c r="P644" s="144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42"/>
      <c r="AB644" s="144"/>
    </row>
    <row r="645" ht="15.75" customHeight="1">
      <c r="C645" s="143"/>
      <c r="D645" s="144"/>
      <c r="I645" s="144"/>
      <c r="K645" s="144"/>
      <c r="M645" s="144"/>
      <c r="O645" s="144"/>
      <c r="P645" s="144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42"/>
      <c r="AB645" s="144"/>
    </row>
    <row r="646" ht="15.75" customHeight="1">
      <c r="C646" s="143"/>
      <c r="D646" s="144"/>
      <c r="I646" s="144"/>
      <c r="K646" s="144"/>
      <c r="M646" s="144"/>
      <c r="O646" s="144"/>
      <c r="P646" s="144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42"/>
      <c r="AB646" s="144"/>
    </row>
    <row r="647" ht="15.75" customHeight="1">
      <c r="C647" s="143"/>
      <c r="D647" s="144"/>
      <c r="I647" s="144"/>
      <c r="K647" s="144"/>
      <c r="M647" s="144"/>
      <c r="O647" s="144"/>
      <c r="P647" s="144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42"/>
      <c r="AB647" s="144"/>
    </row>
    <row r="648" ht="15.75" customHeight="1">
      <c r="C648" s="143"/>
      <c r="D648" s="144"/>
      <c r="I648" s="144"/>
      <c r="K648" s="144"/>
      <c r="M648" s="144"/>
      <c r="O648" s="144"/>
      <c r="P648" s="144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42"/>
      <c r="AB648" s="144"/>
    </row>
    <row r="649" ht="15.75" customHeight="1">
      <c r="C649" s="143"/>
      <c r="D649" s="144"/>
      <c r="I649" s="144"/>
      <c r="K649" s="144"/>
      <c r="M649" s="144"/>
      <c r="O649" s="144"/>
      <c r="P649" s="144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42"/>
      <c r="AB649" s="144"/>
    </row>
    <row r="650" ht="15.75" customHeight="1">
      <c r="C650" s="143"/>
      <c r="D650" s="144"/>
      <c r="I650" s="144"/>
      <c r="K650" s="144"/>
      <c r="M650" s="144"/>
      <c r="O650" s="144"/>
      <c r="P650" s="144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42"/>
      <c r="AB650" s="144"/>
    </row>
    <row r="651" ht="15.75" customHeight="1">
      <c r="C651" s="143"/>
      <c r="D651" s="144"/>
      <c r="I651" s="144"/>
      <c r="K651" s="144"/>
      <c r="M651" s="144"/>
      <c r="O651" s="144"/>
      <c r="P651" s="144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42"/>
      <c r="AB651" s="144"/>
    </row>
    <row r="652" ht="15.75" customHeight="1">
      <c r="C652" s="143"/>
      <c r="D652" s="144"/>
      <c r="I652" s="144"/>
      <c r="K652" s="144"/>
      <c r="M652" s="144"/>
      <c r="O652" s="144"/>
      <c r="P652" s="144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42"/>
      <c r="AB652" s="144"/>
    </row>
    <row r="653" ht="15.75" customHeight="1">
      <c r="C653" s="143"/>
      <c r="D653" s="144"/>
      <c r="I653" s="144"/>
      <c r="K653" s="144"/>
      <c r="M653" s="144"/>
      <c r="O653" s="144"/>
      <c r="P653" s="144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42"/>
      <c r="AB653" s="144"/>
    </row>
    <row r="654" ht="15.75" customHeight="1">
      <c r="C654" s="143"/>
      <c r="D654" s="144"/>
      <c r="I654" s="144"/>
      <c r="K654" s="144"/>
      <c r="M654" s="144"/>
      <c r="O654" s="144"/>
      <c r="P654" s="144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42"/>
      <c r="AB654" s="144"/>
    </row>
    <row r="655" ht="15.75" customHeight="1">
      <c r="C655" s="143"/>
      <c r="D655" s="144"/>
      <c r="I655" s="144"/>
      <c r="K655" s="144"/>
      <c r="M655" s="144"/>
      <c r="O655" s="144"/>
      <c r="P655" s="144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42"/>
      <c r="AB655" s="144"/>
    </row>
    <row r="656" ht="15.75" customHeight="1">
      <c r="C656" s="143"/>
      <c r="D656" s="144"/>
      <c r="I656" s="144"/>
      <c r="K656" s="144"/>
      <c r="M656" s="144"/>
      <c r="O656" s="144"/>
      <c r="P656" s="144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42"/>
      <c r="AB656" s="144"/>
    </row>
    <row r="657" ht="15.75" customHeight="1">
      <c r="C657" s="143"/>
      <c r="D657" s="144"/>
      <c r="I657" s="144"/>
      <c r="K657" s="144"/>
      <c r="M657" s="144"/>
      <c r="O657" s="144"/>
      <c r="P657" s="144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42"/>
      <c r="AB657" s="144"/>
    </row>
    <row r="658" ht="15.75" customHeight="1">
      <c r="C658" s="143"/>
      <c r="D658" s="144"/>
      <c r="I658" s="144"/>
      <c r="K658" s="144"/>
      <c r="M658" s="144"/>
      <c r="O658" s="144"/>
      <c r="P658" s="144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42"/>
      <c r="AB658" s="144"/>
    </row>
    <row r="659" ht="15.75" customHeight="1">
      <c r="C659" s="143"/>
      <c r="D659" s="144"/>
      <c r="I659" s="144"/>
      <c r="K659" s="144"/>
      <c r="M659" s="144"/>
      <c r="O659" s="144"/>
      <c r="P659" s="144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42"/>
      <c r="AB659" s="144"/>
    </row>
    <row r="660" ht="15.75" customHeight="1">
      <c r="C660" s="143"/>
      <c r="D660" s="144"/>
      <c r="I660" s="144"/>
      <c r="K660" s="144"/>
      <c r="M660" s="144"/>
      <c r="O660" s="144"/>
      <c r="P660" s="144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42"/>
      <c r="AB660" s="144"/>
    </row>
    <row r="661" ht="15.75" customHeight="1">
      <c r="C661" s="143"/>
      <c r="D661" s="144"/>
      <c r="I661" s="144"/>
      <c r="K661" s="144"/>
      <c r="M661" s="144"/>
      <c r="O661" s="144"/>
      <c r="P661" s="144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42"/>
      <c r="AB661" s="144"/>
    </row>
    <row r="662" ht="15.75" customHeight="1">
      <c r="C662" s="143"/>
      <c r="D662" s="144"/>
      <c r="I662" s="144"/>
      <c r="K662" s="144"/>
      <c r="M662" s="144"/>
      <c r="O662" s="144"/>
      <c r="P662" s="144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42"/>
      <c r="AB662" s="144"/>
    </row>
    <row r="663" ht="15.75" customHeight="1">
      <c r="C663" s="143"/>
      <c r="D663" s="144"/>
      <c r="I663" s="144"/>
      <c r="K663" s="144"/>
      <c r="M663" s="144"/>
      <c r="O663" s="144"/>
      <c r="P663" s="144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42"/>
      <c r="AB663" s="144"/>
    </row>
    <row r="664" ht="15.75" customHeight="1">
      <c r="C664" s="143"/>
      <c r="D664" s="144"/>
      <c r="I664" s="144"/>
      <c r="K664" s="144"/>
      <c r="M664" s="144"/>
      <c r="O664" s="144"/>
      <c r="P664" s="144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42"/>
      <c r="AB664" s="144"/>
    </row>
    <row r="665" ht="15.75" customHeight="1">
      <c r="C665" s="143"/>
      <c r="D665" s="144"/>
      <c r="I665" s="144"/>
      <c r="K665" s="144"/>
      <c r="M665" s="144"/>
      <c r="O665" s="144"/>
      <c r="P665" s="144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42"/>
      <c r="AB665" s="144"/>
    </row>
    <row r="666" ht="15.75" customHeight="1">
      <c r="C666" s="143"/>
      <c r="D666" s="144"/>
      <c r="I666" s="144"/>
      <c r="K666" s="144"/>
      <c r="M666" s="144"/>
      <c r="O666" s="144"/>
      <c r="P666" s="144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42"/>
      <c r="AB666" s="144"/>
    </row>
    <row r="667" ht="15.75" customHeight="1">
      <c r="C667" s="143"/>
      <c r="D667" s="144"/>
      <c r="I667" s="144"/>
      <c r="K667" s="144"/>
      <c r="M667" s="144"/>
      <c r="O667" s="144"/>
      <c r="P667" s="144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42"/>
      <c r="AB667" s="144"/>
    </row>
    <row r="668" ht="15.75" customHeight="1">
      <c r="C668" s="143"/>
      <c r="D668" s="144"/>
      <c r="I668" s="144"/>
      <c r="K668" s="144"/>
      <c r="M668" s="144"/>
      <c r="O668" s="144"/>
      <c r="P668" s="144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42"/>
      <c r="AB668" s="144"/>
    </row>
    <row r="669" ht="15.75" customHeight="1">
      <c r="C669" s="143"/>
      <c r="D669" s="144"/>
      <c r="I669" s="144"/>
      <c r="K669" s="144"/>
      <c r="M669" s="144"/>
      <c r="O669" s="144"/>
      <c r="P669" s="144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42"/>
      <c r="AB669" s="144"/>
    </row>
    <row r="670" ht="15.75" customHeight="1">
      <c r="C670" s="143"/>
      <c r="D670" s="144"/>
      <c r="I670" s="144"/>
      <c r="K670" s="144"/>
      <c r="M670" s="144"/>
      <c r="O670" s="144"/>
      <c r="P670" s="144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42"/>
      <c r="AB670" s="144"/>
    </row>
    <row r="671" ht="15.75" customHeight="1">
      <c r="C671" s="143"/>
      <c r="D671" s="144"/>
      <c r="I671" s="144"/>
      <c r="K671" s="144"/>
      <c r="M671" s="144"/>
      <c r="O671" s="144"/>
      <c r="P671" s="144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42"/>
      <c r="AB671" s="144"/>
    </row>
    <row r="672" ht="15.75" customHeight="1">
      <c r="C672" s="143"/>
      <c r="D672" s="144"/>
      <c r="I672" s="144"/>
      <c r="K672" s="144"/>
      <c r="M672" s="144"/>
      <c r="O672" s="144"/>
      <c r="P672" s="144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42"/>
      <c r="AB672" s="144"/>
    </row>
    <row r="673" ht="15.75" customHeight="1">
      <c r="C673" s="143"/>
      <c r="D673" s="144"/>
      <c r="I673" s="144"/>
      <c r="K673" s="144"/>
      <c r="M673" s="144"/>
      <c r="O673" s="144"/>
      <c r="P673" s="144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42"/>
      <c r="AB673" s="144"/>
    </row>
    <row r="674" ht="15.75" customHeight="1">
      <c r="C674" s="143"/>
      <c r="D674" s="144"/>
      <c r="I674" s="144"/>
      <c r="K674" s="144"/>
      <c r="M674" s="144"/>
      <c r="O674" s="144"/>
      <c r="P674" s="144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42"/>
      <c r="AB674" s="144"/>
    </row>
    <row r="675" ht="15.75" customHeight="1">
      <c r="C675" s="143"/>
      <c r="D675" s="144"/>
      <c r="I675" s="144"/>
      <c r="K675" s="144"/>
      <c r="M675" s="144"/>
      <c r="O675" s="144"/>
      <c r="P675" s="144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42"/>
      <c r="AB675" s="144"/>
    </row>
    <row r="676" ht="15.75" customHeight="1">
      <c r="C676" s="143"/>
      <c r="D676" s="144"/>
      <c r="I676" s="144"/>
      <c r="K676" s="144"/>
      <c r="M676" s="144"/>
      <c r="O676" s="144"/>
      <c r="P676" s="144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42"/>
      <c r="AB676" s="144"/>
    </row>
    <row r="677" ht="15.75" customHeight="1">
      <c r="C677" s="143"/>
      <c r="D677" s="144"/>
      <c r="I677" s="144"/>
      <c r="K677" s="144"/>
      <c r="M677" s="144"/>
      <c r="O677" s="144"/>
      <c r="P677" s="144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42"/>
      <c r="AB677" s="144"/>
    </row>
    <row r="678" ht="15.75" customHeight="1">
      <c r="C678" s="143"/>
      <c r="D678" s="144"/>
      <c r="I678" s="144"/>
      <c r="K678" s="144"/>
      <c r="M678" s="144"/>
      <c r="O678" s="144"/>
      <c r="P678" s="144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42"/>
      <c r="AB678" s="144"/>
    </row>
    <row r="679" ht="15.75" customHeight="1">
      <c r="C679" s="143"/>
      <c r="D679" s="144"/>
      <c r="I679" s="144"/>
      <c r="K679" s="144"/>
      <c r="M679" s="144"/>
      <c r="O679" s="144"/>
      <c r="P679" s="144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42"/>
      <c r="AB679" s="144"/>
    </row>
    <row r="680" ht="15.75" customHeight="1">
      <c r="C680" s="143"/>
      <c r="D680" s="144"/>
      <c r="I680" s="144"/>
      <c r="K680" s="144"/>
      <c r="M680" s="144"/>
      <c r="O680" s="144"/>
      <c r="P680" s="144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42"/>
      <c r="AB680" s="144"/>
    </row>
    <row r="681" ht="15.75" customHeight="1">
      <c r="C681" s="143"/>
      <c r="D681" s="144"/>
      <c r="I681" s="144"/>
      <c r="K681" s="144"/>
      <c r="M681" s="144"/>
      <c r="O681" s="144"/>
      <c r="P681" s="144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42"/>
      <c r="AB681" s="144"/>
    </row>
    <row r="682" ht="15.75" customHeight="1">
      <c r="C682" s="143"/>
      <c r="D682" s="144"/>
      <c r="I682" s="144"/>
      <c r="K682" s="144"/>
      <c r="M682" s="144"/>
      <c r="O682" s="144"/>
      <c r="P682" s="144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42"/>
      <c r="AB682" s="144"/>
    </row>
    <row r="683" ht="15.75" customHeight="1">
      <c r="C683" s="143"/>
      <c r="D683" s="144"/>
      <c r="I683" s="144"/>
      <c r="K683" s="144"/>
      <c r="M683" s="144"/>
      <c r="O683" s="144"/>
      <c r="P683" s="144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42"/>
      <c r="AB683" s="144"/>
    </row>
    <row r="684" ht="15.75" customHeight="1">
      <c r="C684" s="143"/>
      <c r="D684" s="144"/>
      <c r="I684" s="144"/>
      <c r="K684" s="144"/>
      <c r="M684" s="144"/>
      <c r="O684" s="144"/>
      <c r="P684" s="144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42"/>
      <c r="AB684" s="144"/>
    </row>
    <row r="685" ht="15.75" customHeight="1">
      <c r="C685" s="143"/>
      <c r="D685" s="144"/>
      <c r="I685" s="144"/>
      <c r="K685" s="144"/>
      <c r="M685" s="144"/>
      <c r="O685" s="144"/>
      <c r="P685" s="144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42"/>
      <c r="AB685" s="144"/>
    </row>
    <row r="686" ht="15.75" customHeight="1">
      <c r="C686" s="143"/>
      <c r="D686" s="144"/>
      <c r="I686" s="144"/>
      <c r="K686" s="144"/>
      <c r="M686" s="144"/>
      <c r="O686" s="144"/>
      <c r="P686" s="144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42"/>
      <c r="AB686" s="144"/>
    </row>
    <row r="687" ht="15.75" customHeight="1">
      <c r="C687" s="143"/>
      <c r="D687" s="144"/>
      <c r="I687" s="144"/>
      <c r="K687" s="144"/>
      <c r="M687" s="144"/>
      <c r="O687" s="144"/>
      <c r="P687" s="144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42"/>
      <c r="AB687" s="144"/>
    </row>
    <row r="688" ht="15.75" customHeight="1">
      <c r="C688" s="143"/>
      <c r="D688" s="144"/>
      <c r="I688" s="144"/>
      <c r="K688" s="144"/>
      <c r="M688" s="144"/>
      <c r="O688" s="144"/>
      <c r="P688" s="144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42"/>
      <c r="AB688" s="144"/>
    </row>
    <row r="689" ht="15.75" customHeight="1">
      <c r="C689" s="143"/>
      <c r="D689" s="144"/>
      <c r="I689" s="144"/>
      <c r="K689" s="144"/>
      <c r="M689" s="144"/>
      <c r="O689" s="144"/>
      <c r="P689" s="144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42"/>
      <c r="AB689" s="144"/>
    </row>
    <row r="690" ht="15.75" customHeight="1">
      <c r="C690" s="143"/>
      <c r="D690" s="144"/>
      <c r="I690" s="144"/>
      <c r="K690" s="144"/>
      <c r="M690" s="144"/>
      <c r="O690" s="144"/>
      <c r="P690" s="144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42"/>
      <c r="AB690" s="144"/>
    </row>
    <row r="691" ht="15.75" customHeight="1">
      <c r="C691" s="143"/>
      <c r="D691" s="144"/>
      <c r="I691" s="144"/>
      <c r="K691" s="144"/>
      <c r="M691" s="144"/>
      <c r="O691" s="144"/>
      <c r="P691" s="144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42"/>
      <c r="AB691" s="144"/>
    </row>
    <row r="692" ht="15.75" customHeight="1">
      <c r="C692" s="143"/>
      <c r="D692" s="144"/>
      <c r="I692" s="144"/>
      <c r="K692" s="144"/>
      <c r="M692" s="144"/>
      <c r="O692" s="144"/>
      <c r="P692" s="144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42"/>
      <c r="AB692" s="144"/>
    </row>
    <row r="693" ht="15.75" customHeight="1">
      <c r="C693" s="143"/>
      <c r="D693" s="144"/>
      <c r="I693" s="144"/>
      <c r="K693" s="144"/>
      <c r="M693" s="144"/>
      <c r="O693" s="144"/>
      <c r="P693" s="144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42"/>
      <c r="AB693" s="144"/>
    </row>
    <row r="694" ht="15.75" customHeight="1">
      <c r="C694" s="143"/>
      <c r="D694" s="144"/>
      <c r="I694" s="144"/>
      <c r="K694" s="144"/>
      <c r="M694" s="144"/>
      <c r="O694" s="144"/>
      <c r="P694" s="144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42"/>
      <c r="AB694" s="144"/>
    </row>
    <row r="695" ht="15.75" customHeight="1">
      <c r="C695" s="143"/>
      <c r="D695" s="144"/>
      <c r="I695" s="144"/>
      <c r="K695" s="144"/>
      <c r="M695" s="144"/>
      <c r="O695" s="144"/>
      <c r="P695" s="144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42"/>
      <c r="AB695" s="144"/>
    </row>
    <row r="696" ht="15.75" customHeight="1">
      <c r="C696" s="143"/>
      <c r="D696" s="144"/>
      <c r="I696" s="144"/>
      <c r="K696" s="144"/>
      <c r="M696" s="144"/>
      <c r="O696" s="144"/>
      <c r="P696" s="144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42"/>
      <c r="AB696" s="144"/>
    </row>
    <row r="697" ht="15.75" customHeight="1">
      <c r="C697" s="143"/>
      <c r="D697" s="144"/>
      <c r="I697" s="144"/>
      <c r="K697" s="144"/>
      <c r="M697" s="144"/>
      <c r="O697" s="144"/>
      <c r="P697" s="144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42"/>
      <c r="AB697" s="144"/>
    </row>
    <row r="698" ht="15.75" customHeight="1">
      <c r="C698" s="143"/>
      <c r="D698" s="144"/>
      <c r="I698" s="144"/>
      <c r="K698" s="144"/>
      <c r="M698" s="144"/>
      <c r="O698" s="144"/>
      <c r="P698" s="144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42"/>
      <c r="AB698" s="144"/>
    </row>
    <row r="699" ht="15.75" customHeight="1">
      <c r="C699" s="143"/>
      <c r="D699" s="144"/>
      <c r="I699" s="144"/>
      <c r="K699" s="144"/>
      <c r="M699" s="144"/>
      <c r="O699" s="144"/>
      <c r="P699" s="144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42"/>
      <c r="AB699" s="144"/>
    </row>
    <row r="700" ht="15.75" customHeight="1">
      <c r="C700" s="143"/>
      <c r="D700" s="144"/>
      <c r="I700" s="144"/>
      <c r="K700" s="144"/>
      <c r="M700" s="144"/>
      <c r="O700" s="144"/>
      <c r="P700" s="144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42"/>
      <c r="AB700" s="144"/>
    </row>
    <row r="701" ht="15.75" customHeight="1">
      <c r="C701" s="143"/>
      <c r="D701" s="144"/>
      <c r="I701" s="144"/>
      <c r="K701" s="144"/>
      <c r="M701" s="144"/>
      <c r="O701" s="144"/>
      <c r="P701" s="144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42"/>
      <c r="AB701" s="144"/>
    </row>
    <row r="702" ht="15.75" customHeight="1">
      <c r="C702" s="143"/>
      <c r="D702" s="144"/>
      <c r="I702" s="144"/>
      <c r="K702" s="144"/>
      <c r="M702" s="144"/>
      <c r="O702" s="144"/>
      <c r="P702" s="144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42"/>
      <c r="AB702" s="144"/>
    </row>
    <row r="703" ht="15.75" customHeight="1">
      <c r="C703" s="143"/>
      <c r="D703" s="144"/>
      <c r="I703" s="144"/>
      <c r="K703" s="144"/>
      <c r="M703" s="144"/>
      <c r="O703" s="144"/>
      <c r="P703" s="144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42"/>
      <c r="AB703" s="144"/>
    </row>
    <row r="704" ht="15.75" customHeight="1">
      <c r="C704" s="143"/>
      <c r="D704" s="144"/>
      <c r="I704" s="144"/>
      <c r="K704" s="144"/>
      <c r="M704" s="144"/>
      <c r="O704" s="144"/>
      <c r="P704" s="144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42"/>
      <c r="AB704" s="144"/>
    </row>
    <row r="705" ht="15.75" customHeight="1">
      <c r="C705" s="143"/>
      <c r="D705" s="144"/>
      <c r="I705" s="144"/>
      <c r="K705" s="144"/>
      <c r="M705" s="144"/>
      <c r="O705" s="144"/>
      <c r="P705" s="144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42"/>
      <c r="AB705" s="144"/>
    </row>
    <row r="706" ht="15.75" customHeight="1">
      <c r="C706" s="143"/>
      <c r="D706" s="144"/>
      <c r="I706" s="144"/>
      <c r="K706" s="144"/>
      <c r="M706" s="144"/>
      <c r="O706" s="144"/>
      <c r="P706" s="144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42"/>
      <c r="AB706" s="144"/>
    </row>
    <row r="707" ht="15.75" customHeight="1">
      <c r="C707" s="143"/>
      <c r="D707" s="144"/>
      <c r="I707" s="144"/>
      <c r="K707" s="144"/>
      <c r="M707" s="144"/>
      <c r="O707" s="144"/>
      <c r="P707" s="144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42"/>
      <c r="AB707" s="144"/>
    </row>
    <row r="708" ht="15.75" customHeight="1">
      <c r="C708" s="143"/>
      <c r="D708" s="144"/>
      <c r="I708" s="144"/>
      <c r="K708" s="144"/>
      <c r="M708" s="144"/>
      <c r="O708" s="144"/>
      <c r="P708" s="144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42"/>
      <c r="AB708" s="144"/>
    </row>
    <row r="709" ht="15.75" customHeight="1">
      <c r="C709" s="143"/>
      <c r="D709" s="144"/>
      <c r="I709" s="144"/>
      <c r="K709" s="144"/>
      <c r="M709" s="144"/>
      <c r="O709" s="144"/>
      <c r="P709" s="144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42"/>
      <c r="AB709" s="144"/>
    </row>
    <row r="710" ht="15.75" customHeight="1">
      <c r="C710" s="143"/>
      <c r="D710" s="144"/>
      <c r="I710" s="144"/>
      <c r="K710" s="144"/>
      <c r="M710" s="144"/>
      <c r="O710" s="144"/>
      <c r="P710" s="144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42"/>
      <c r="AB710" s="144"/>
    </row>
    <row r="711" ht="15.75" customHeight="1">
      <c r="C711" s="143"/>
      <c r="D711" s="144"/>
      <c r="I711" s="144"/>
      <c r="K711" s="144"/>
      <c r="M711" s="144"/>
      <c r="O711" s="144"/>
      <c r="P711" s="144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42"/>
      <c r="AB711" s="144"/>
    </row>
    <row r="712" ht="15.75" customHeight="1">
      <c r="C712" s="143"/>
      <c r="D712" s="144"/>
      <c r="I712" s="144"/>
      <c r="K712" s="144"/>
      <c r="M712" s="144"/>
      <c r="O712" s="144"/>
      <c r="P712" s="144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42"/>
      <c r="AB712" s="144"/>
    </row>
    <row r="713" ht="15.75" customHeight="1">
      <c r="C713" s="143"/>
      <c r="D713" s="144"/>
      <c r="I713" s="144"/>
      <c r="K713" s="144"/>
      <c r="M713" s="144"/>
      <c r="O713" s="144"/>
      <c r="P713" s="144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42"/>
      <c r="AB713" s="144"/>
    </row>
    <row r="714" ht="15.75" customHeight="1">
      <c r="C714" s="143"/>
      <c r="D714" s="144"/>
      <c r="I714" s="144"/>
      <c r="K714" s="144"/>
      <c r="M714" s="144"/>
      <c r="O714" s="144"/>
      <c r="P714" s="144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42"/>
      <c r="AB714" s="144"/>
    </row>
    <row r="715" ht="15.75" customHeight="1">
      <c r="C715" s="143"/>
      <c r="D715" s="144"/>
      <c r="I715" s="144"/>
      <c r="K715" s="144"/>
      <c r="M715" s="144"/>
      <c r="O715" s="144"/>
      <c r="P715" s="144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42"/>
      <c r="AB715" s="144"/>
    </row>
    <row r="716" ht="15.75" customHeight="1">
      <c r="C716" s="143"/>
      <c r="D716" s="144"/>
      <c r="I716" s="144"/>
      <c r="K716" s="144"/>
      <c r="M716" s="144"/>
      <c r="O716" s="144"/>
      <c r="P716" s="144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42"/>
      <c r="AB716" s="144"/>
    </row>
    <row r="717" ht="15.75" customHeight="1">
      <c r="C717" s="143"/>
      <c r="D717" s="144"/>
      <c r="I717" s="144"/>
      <c r="K717" s="144"/>
      <c r="M717" s="144"/>
      <c r="O717" s="144"/>
      <c r="P717" s="144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42"/>
      <c r="AB717" s="144"/>
    </row>
    <row r="718" ht="15.75" customHeight="1">
      <c r="C718" s="143"/>
      <c r="D718" s="144"/>
      <c r="I718" s="144"/>
      <c r="K718" s="144"/>
      <c r="M718" s="144"/>
      <c r="O718" s="144"/>
      <c r="P718" s="144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42"/>
      <c r="AB718" s="144"/>
    </row>
    <row r="719" ht="15.75" customHeight="1">
      <c r="C719" s="143"/>
      <c r="D719" s="144"/>
      <c r="I719" s="144"/>
      <c r="K719" s="144"/>
      <c r="M719" s="144"/>
      <c r="O719" s="144"/>
      <c r="P719" s="144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42"/>
      <c r="AB719" s="144"/>
    </row>
    <row r="720" ht="15.75" customHeight="1">
      <c r="C720" s="143"/>
      <c r="D720" s="144"/>
      <c r="I720" s="144"/>
      <c r="K720" s="144"/>
      <c r="M720" s="144"/>
      <c r="O720" s="144"/>
      <c r="P720" s="144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42"/>
      <c r="AB720" s="144"/>
    </row>
    <row r="721" ht="15.75" customHeight="1">
      <c r="C721" s="143"/>
      <c r="D721" s="144"/>
      <c r="I721" s="144"/>
      <c r="K721" s="144"/>
      <c r="M721" s="144"/>
      <c r="O721" s="144"/>
      <c r="P721" s="144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42"/>
      <c r="AB721" s="144"/>
    </row>
    <row r="722" ht="15.75" customHeight="1">
      <c r="C722" s="143"/>
      <c r="D722" s="144"/>
      <c r="I722" s="144"/>
      <c r="K722" s="144"/>
      <c r="M722" s="144"/>
      <c r="O722" s="144"/>
      <c r="P722" s="144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42"/>
      <c r="AB722" s="144"/>
    </row>
    <row r="723" ht="15.75" customHeight="1">
      <c r="C723" s="143"/>
      <c r="D723" s="144"/>
      <c r="I723" s="144"/>
      <c r="K723" s="144"/>
      <c r="M723" s="144"/>
      <c r="O723" s="144"/>
      <c r="P723" s="144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42"/>
      <c r="AB723" s="144"/>
    </row>
    <row r="724" ht="15.75" customHeight="1">
      <c r="C724" s="143"/>
      <c r="D724" s="144"/>
      <c r="I724" s="144"/>
      <c r="K724" s="144"/>
      <c r="M724" s="144"/>
      <c r="O724" s="144"/>
      <c r="P724" s="144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42"/>
      <c r="AB724" s="144"/>
    </row>
    <row r="725" ht="15.75" customHeight="1">
      <c r="C725" s="143"/>
      <c r="D725" s="144"/>
      <c r="I725" s="144"/>
      <c r="K725" s="144"/>
      <c r="M725" s="144"/>
      <c r="O725" s="144"/>
      <c r="P725" s="144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42"/>
      <c r="AB725" s="144"/>
    </row>
    <row r="726" ht="15.75" customHeight="1">
      <c r="C726" s="143"/>
      <c r="D726" s="144"/>
      <c r="I726" s="144"/>
      <c r="K726" s="144"/>
      <c r="M726" s="144"/>
      <c r="O726" s="144"/>
      <c r="P726" s="144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42"/>
      <c r="AB726" s="144"/>
    </row>
    <row r="727" ht="15.75" customHeight="1">
      <c r="C727" s="143"/>
      <c r="D727" s="144"/>
      <c r="I727" s="144"/>
      <c r="K727" s="144"/>
      <c r="M727" s="144"/>
      <c r="O727" s="144"/>
      <c r="P727" s="144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42"/>
      <c r="AB727" s="144"/>
    </row>
    <row r="728" ht="15.75" customHeight="1">
      <c r="C728" s="143"/>
      <c r="D728" s="144"/>
      <c r="I728" s="144"/>
      <c r="K728" s="144"/>
      <c r="M728" s="144"/>
      <c r="O728" s="144"/>
      <c r="P728" s="144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42"/>
      <c r="AB728" s="144"/>
    </row>
    <row r="729" ht="15.75" customHeight="1">
      <c r="C729" s="143"/>
      <c r="D729" s="144"/>
      <c r="I729" s="144"/>
      <c r="K729" s="144"/>
      <c r="M729" s="144"/>
      <c r="O729" s="144"/>
      <c r="P729" s="144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42"/>
      <c r="AB729" s="144"/>
    </row>
    <row r="730" ht="15.75" customHeight="1">
      <c r="C730" s="143"/>
      <c r="D730" s="144"/>
      <c r="I730" s="144"/>
      <c r="K730" s="144"/>
      <c r="M730" s="144"/>
      <c r="O730" s="144"/>
      <c r="P730" s="144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42"/>
      <c r="AB730" s="144"/>
    </row>
    <row r="731" ht="15.75" customHeight="1">
      <c r="C731" s="143"/>
      <c r="D731" s="144"/>
      <c r="I731" s="144"/>
      <c r="K731" s="144"/>
      <c r="M731" s="144"/>
      <c r="O731" s="144"/>
      <c r="P731" s="144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42"/>
      <c r="AB731" s="144"/>
    </row>
    <row r="732" ht="15.75" customHeight="1">
      <c r="C732" s="143"/>
      <c r="D732" s="144"/>
      <c r="I732" s="144"/>
      <c r="K732" s="144"/>
      <c r="M732" s="144"/>
      <c r="O732" s="144"/>
      <c r="P732" s="144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42"/>
      <c r="AB732" s="144"/>
    </row>
    <row r="733" ht="15.75" customHeight="1">
      <c r="C733" s="143"/>
      <c r="D733" s="144"/>
      <c r="I733" s="144"/>
      <c r="K733" s="144"/>
      <c r="M733" s="144"/>
      <c r="O733" s="144"/>
      <c r="P733" s="144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42"/>
      <c r="AB733" s="144"/>
    </row>
    <row r="734" ht="15.75" customHeight="1">
      <c r="C734" s="143"/>
      <c r="D734" s="144"/>
      <c r="I734" s="144"/>
      <c r="K734" s="144"/>
      <c r="M734" s="144"/>
      <c r="O734" s="144"/>
      <c r="P734" s="144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42"/>
      <c r="AB734" s="144"/>
    </row>
    <row r="735" ht="15.75" customHeight="1">
      <c r="C735" s="143"/>
      <c r="D735" s="144"/>
      <c r="I735" s="144"/>
      <c r="K735" s="144"/>
      <c r="M735" s="144"/>
      <c r="O735" s="144"/>
      <c r="P735" s="144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42"/>
      <c r="AB735" s="144"/>
    </row>
    <row r="736" ht="15.75" customHeight="1">
      <c r="C736" s="143"/>
      <c r="D736" s="144"/>
      <c r="I736" s="144"/>
      <c r="K736" s="144"/>
      <c r="M736" s="144"/>
      <c r="O736" s="144"/>
      <c r="P736" s="144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42"/>
      <c r="AB736" s="144"/>
    </row>
    <row r="737" ht="15.75" customHeight="1">
      <c r="C737" s="143"/>
      <c r="D737" s="144"/>
      <c r="I737" s="144"/>
      <c r="K737" s="144"/>
      <c r="M737" s="144"/>
      <c r="O737" s="144"/>
      <c r="P737" s="144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42"/>
      <c r="AB737" s="144"/>
    </row>
    <row r="738" ht="15.75" customHeight="1">
      <c r="C738" s="143"/>
      <c r="D738" s="144"/>
      <c r="I738" s="144"/>
      <c r="K738" s="144"/>
      <c r="M738" s="144"/>
      <c r="O738" s="144"/>
      <c r="P738" s="144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42"/>
      <c r="AB738" s="144"/>
    </row>
    <row r="739" ht="15.75" customHeight="1">
      <c r="C739" s="143"/>
      <c r="D739" s="144"/>
      <c r="I739" s="144"/>
      <c r="K739" s="144"/>
      <c r="M739" s="144"/>
      <c r="O739" s="144"/>
      <c r="P739" s="144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42"/>
      <c r="AB739" s="144"/>
    </row>
    <row r="740" ht="15.75" customHeight="1">
      <c r="C740" s="143"/>
      <c r="D740" s="144"/>
      <c r="I740" s="144"/>
      <c r="K740" s="144"/>
      <c r="M740" s="144"/>
      <c r="O740" s="144"/>
      <c r="P740" s="144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42"/>
      <c r="AB740" s="144"/>
    </row>
    <row r="741" ht="15.75" customHeight="1">
      <c r="C741" s="143"/>
      <c r="D741" s="144"/>
      <c r="I741" s="144"/>
      <c r="K741" s="144"/>
      <c r="M741" s="144"/>
      <c r="O741" s="144"/>
      <c r="P741" s="144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42"/>
      <c r="AB741" s="144"/>
    </row>
    <row r="742" ht="15.75" customHeight="1">
      <c r="C742" s="143"/>
      <c r="D742" s="144"/>
      <c r="I742" s="144"/>
      <c r="K742" s="144"/>
      <c r="M742" s="144"/>
      <c r="O742" s="144"/>
      <c r="P742" s="144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42"/>
      <c r="AB742" s="144"/>
    </row>
    <row r="743" ht="15.75" customHeight="1">
      <c r="C743" s="143"/>
      <c r="D743" s="144"/>
      <c r="I743" s="144"/>
      <c r="K743" s="144"/>
      <c r="M743" s="144"/>
      <c r="O743" s="144"/>
      <c r="P743" s="144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42"/>
      <c r="AB743" s="144"/>
    </row>
    <row r="744" ht="15.75" customHeight="1">
      <c r="C744" s="143"/>
      <c r="D744" s="144"/>
      <c r="I744" s="144"/>
      <c r="K744" s="144"/>
      <c r="M744" s="144"/>
      <c r="O744" s="144"/>
      <c r="P744" s="144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42"/>
      <c r="AB744" s="144"/>
    </row>
    <row r="745" ht="15.75" customHeight="1">
      <c r="C745" s="143"/>
      <c r="D745" s="144"/>
      <c r="I745" s="144"/>
      <c r="K745" s="144"/>
      <c r="M745" s="144"/>
      <c r="O745" s="144"/>
      <c r="P745" s="144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42"/>
      <c r="AB745" s="144"/>
    </row>
    <row r="746" ht="15.75" customHeight="1">
      <c r="C746" s="143"/>
      <c r="D746" s="144"/>
      <c r="I746" s="144"/>
      <c r="K746" s="144"/>
      <c r="M746" s="144"/>
      <c r="O746" s="144"/>
      <c r="P746" s="144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42"/>
      <c r="AB746" s="144"/>
    </row>
    <row r="747" ht="15.75" customHeight="1">
      <c r="C747" s="143"/>
      <c r="D747" s="144"/>
      <c r="I747" s="144"/>
      <c r="K747" s="144"/>
      <c r="M747" s="144"/>
      <c r="O747" s="144"/>
      <c r="P747" s="144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42"/>
      <c r="AB747" s="144"/>
    </row>
    <row r="748" ht="15.75" customHeight="1">
      <c r="C748" s="143"/>
      <c r="D748" s="144"/>
      <c r="I748" s="144"/>
      <c r="K748" s="144"/>
      <c r="M748" s="144"/>
      <c r="O748" s="144"/>
      <c r="P748" s="144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42"/>
      <c r="AB748" s="144"/>
    </row>
    <row r="749" ht="15.75" customHeight="1">
      <c r="C749" s="143"/>
      <c r="D749" s="144"/>
      <c r="I749" s="144"/>
      <c r="K749" s="144"/>
      <c r="M749" s="144"/>
      <c r="O749" s="144"/>
      <c r="P749" s="144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42"/>
      <c r="AB749" s="144"/>
    </row>
    <row r="750" ht="15.75" customHeight="1">
      <c r="C750" s="143"/>
      <c r="D750" s="144"/>
      <c r="I750" s="144"/>
      <c r="K750" s="144"/>
      <c r="M750" s="144"/>
      <c r="O750" s="144"/>
      <c r="P750" s="144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42"/>
      <c r="AB750" s="144"/>
    </row>
    <row r="751" ht="15.75" customHeight="1">
      <c r="C751" s="143"/>
      <c r="D751" s="144"/>
      <c r="I751" s="144"/>
      <c r="K751" s="144"/>
      <c r="M751" s="144"/>
      <c r="O751" s="144"/>
      <c r="P751" s="144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42"/>
      <c r="AB751" s="144"/>
    </row>
    <row r="752" ht="15.75" customHeight="1">
      <c r="C752" s="143"/>
      <c r="D752" s="144"/>
      <c r="I752" s="144"/>
      <c r="K752" s="144"/>
      <c r="M752" s="144"/>
      <c r="O752" s="144"/>
      <c r="P752" s="144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42"/>
      <c r="AB752" s="144"/>
    </row>
    <row r="753" ht="15.75" customHeight="1">
      <c r="C753" s="143"/>
      <c r="D753" s="144"/>
      <c r="I753" s="144"/>
      <c r="K753" s="144"/>
      <c r="M753" s="144"/>
      <c r="O753" s="144"/>
      <c r="P753" s="144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42"/>
      <c r="AB753" s="144"/>
    </row>
    <row r="754" ht="15.75" customHeight="1">
      <c r="C754" s="143"/>
      <c r="D754" s="144"/>
      <c r="I754" s="144"/>
      <c r="K754" s="144"/>
      <c r="M754" s="144"/>
      <c r="O754" s="144"/>
      <c r="P754" s="144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42"/>
      <c r="AB754" s="144"/>
    </row>
    <row r="755" ht="15.75" customHeight="1">
      <c r="C755" s="143"/>
      <c r="D755" s="144"/>
      <c r="I755" s="144"/>
      <c r="K755" s="144"/>
      <c r="M755" s="144"/>
      <c r="O755" s="144"/>
      <c r="P755" s="144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42"/>
      <c r="AB755" s="144"/>
    </row>
    <row r="756" ht="15.75" customHeight="1">
      <c r="C756" s="143"/>
      <c r="D756" s="144"/>
      <c r="I756" s="144"/>
      <c r="K756" s="144"/>
      <c r="M756" s="144"/>
      <c r="O756" s="144"/>
      <c r="P756" s="144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42"/>
      <c r="AB756" s="144"/>
    </row>
    <row r="757" ht="15.75" customHeight="1">
      <c r="C757" s="143"/>
      <c r="D757" s="144"/>
      <c r="I757" s="144"/>
      <c r="K757" s="144"/>
      <c r="M757" s="144"/>
      <c r="O757" s="144"/>
      <c r="P757" s="144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42"/>
      <c r="AB757" s="144"/>
    </row>
    <row r="758" ht="15.75" customHeight="1">
      <c r="C758" s="143"/>
      <c r="D758" s="144"/>
      <c r="I758" s="144"/>
      <c r="K758" s="144"/>
      <c r="M758" s="144"/>
      <c r="O758" s="144"/>
      <c r="P758" s="144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42"/>
      <c r="AB758" s="144"/>
    </row>
    <row r="759" ht="15.75" customHeight="1">
      <c r="C759" s="143"/>
      <c r="D759" s="144"/>
      <c r="I759" s="144"/>
      <c r="K759" s="144"/>
      <c r="M759" s="144"/>
      <c r="O759" s="144"/>
      <c r="P759" s="144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42"/>
      <c r="AB759" s="144"/>
    </row>
    <row r="760" ht="15.75" customHeight="1">
      <c r="C760" s="143"/>
      <c r="D760" s="144"/>
      <c r="I760" s="144"/>
      <c r="K760" s="144"/>
      <c r="M760" s="144"/>
      <c r="O760" s="144"/>
      <c r="P760" s="144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42"/>
      <c r="AB760" s="144"/>
    </row>
    <row r="761" ht="15.75" customHeight="1">
      <c r="C761" s="143"/>
      <c r="D761" s="144"/>
      <c r="I761" s="144"/>
      <c r="K761" s="144"/>
      <c r="M761" s="144"/>
      <c r="O761" s="144"/>
      <c r="P761" s="144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42"/>
      <c r="AB761" s="144"/>
    </row>
    <row r="762" ht="15.75" customHeight="1">
      <c r="C762" s="143"/>
      <c r="D762" s="144"/>
      <c r="I762" s="144"/>
      <c r="K762" s="144"/>
      <c r="M762" s="144"/>
      <c r="O762" s="144"/>
      <c r="P762" s="144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42"/>
      <c r="AB762" s="144"/>
    </row>
    <row r="763" ht="15.75" customHeight="1">
      <c r="C763" s="143"/>
      <c r="D763" s="144"/>
      <c r="I763" s="144"/>
      <c r="K763" s="144"/>
      <c r="M763" s="144"/>
      <c r="O763" s="144"/>
      <c r="P763" s="144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42"/>
      <c r="AB763" s="144"/>
    </row>
    <row r="764" ht="15.75" customHeight="1">
      <c r="C764" s="143"/>
      <c r="D764" s="144"/>
      <c r="I764" s="144"/>
      <c r="K764" s="144"/>
      <c r="M764" s="144"/>
      <c r="O764" s="144"/>
      <c r="P764" s="144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42"/>
      <c r="AB764" s="144"/>
    </row>
    <row r="765" ht="15.75" customHeight="1">
      <c r="C765" s="143"/>
      <c r="D765" s="144"/>
      <c r="I765" s="144"/>
      <c r="K765" s="144"/>
      <c r="M765" s="144"/>
      <c r="O765" s="144"/>
      <c r="P765" s="144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42"/>
      <c r="AB765" s="144"/>
    </row>
    <row r="766" ht="15.75" customHeight="1">
      <c r="C766" s="143"/>
      <c r="D766" s="144"/>
      <c r="I766" s="144"/>
      <c r="K766" s="144"/>
      <c r="M766" s="144"/>
      <c r="O766" s="144"/>
      <c r="P766" s="144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42"/>
      <c r="AB766" s="144"/>
    </row>
    <row r="767" ht="15.75" customHeight="1">
      <c r="C767" s="143"/>
      <c r="D767" s="144"/>
      <c r="I767" s="144"/>
      <c r="K767" s="144"/>
      <c r="M767" s="144"/>
      <c r="O767" s="144"/>
      <c r="P767" s="144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42"/>
      <c r="AB767" s="144"/>
    </row>
    <row r="768" ht="15.75" customHeight="1">
      <c r="C768" s="143"/>
      <c r="D768" s="144"/>
      <c r="I768" s="144"/>
      <c r="K768" s="144"/>
      <c r="M768" s="144"/>
      <c r="O768" s="144"/>
      <c r="P768" s="144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42"/>
      <c r="AB768" s="144"/>
    </row>
    <row r="769" ht="15.75" customHeight="1">
      <c r="C769" s="143"/>
      <c r="D769" s="144"/>
      <c r="I769" s="144"/>
      <c r="K769" s="144"/>
      <c r="M769" s="144"/>
      <c r="O769" s="144"/>
      <c r="P769" s="144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42"/>
      <c r="AB769" s="144"/>
    </row>
    <row r="770" ht="15.75" customHeight="1">
      <c r="C770" s="143"/>
      <c r="D770" s="144"/>
      <c r="I770" s="144"/>
      <c r="K770" s="144"/>
      <c r="M770" s="144"/>
      <c r="O770" s="144"/>
      <c r="P770" s="144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42"/>
      <c r="AB770" s="144"/>
    </row>
    <row r="771" ht="15.75" customHeight="1">
      <c r="C771" s="143"/>
      <c r="D771" s="144"/>
      <c r="I771" s="144"/>
      <c r="K771" s="144"/>
      <c r="M771" s="144"/>
      <c r="O771" s="144"/>
      <c r="P771" s="144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42"/>
      <c r="AB771" s="144"/>
    </row>
    <row r="772" ht="15.75" customHeight="1">
      <c r="C772" s="143"/>
      <c r="D772" s="144"/>
      <c r="I772" s="144"/>
      <c r="K772" s="144"/>
      <c r="M772" s="144"/>
      <c r="O772" s="144"/>
      <c r="P772" s="144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42"/>
      <c r="AB772" s="144"/>
    </row>
    <row r="773" ht="15.75" customHeight="1">
      <c r="C773" s="143"/>
      <c r="D773" s="144"/>
      <c r="I773" s="144"/>
      <c r="K773" s="144"/>
      <c r="M773" s="144"/>
      <c r="O773" s="144"/>
      <c r="P773" s="144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42"/>
      <c r="AB773" s="144"/>
    </row>
    <row r="774" ht="15.75" customHeight="1">
      <c r="C774" s="143"/>
      <c r="D774" s="144"/>
      <c r="I774" s="144"/>
      <c r="K774" s="144"/>
      <c r="M774" s="144"/>
      <c r="O774" s="144"/>
      <c r="P774" s="144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42"/>
      <c r="AB774" s="144"/>
    </row>
    <row r="775" ht="15.75" customHeight="1">
      <c r="C775" s="143"/>
      <c r="D775" s="144"/>
      <c r="I775" s="144"/>
      <c r="K775" s="144"/>
      <c r="M775" s="144"/>
      <c r="O775" s="144"/>
      <c r="P775" s="144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42"/>
      <c r="AB775" s="144"/>
    </row>
    <row r="776" ht="15.75" customHeight="1">
      <c r="C776" s="143"/>
      <c r="D776" s="144"/>
      <c r="I776" s="144"/>
      <c r="K776" s="144"/>
      <c r="M776" s="144"/>
      <c r="O776" s="144"/>
      <c r="P776" s="144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42"/>
      <c r="AB776" s="144"/>
    </row>
    <row r="777" ht="15.75" customHeight="1">
      <c r="C777" s="143"/>
      <c r="D777" s="144"/>
      <c r="I777" s="144"/>
      <c r="K777" s="144"/>
      <c r="M777" s="144"/>
      <c r="O777" s="144"/>
      <c r="P777" s="144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42"/>
      <c r="AB777" s="144"/>
    </row>
    <row r="778" ht="15.75" customHeight="1">
      <c r="C778" s="143"/>
      <c r="D778" s="144"/>
      <c r="I778" s="144"/>
      <c r="K778" s="144"/>
      <c r="M778" s="144"/>
      <c r="O778" s="144"/>
      <c r="P778" s="144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42"/>
      <c r="AB778" s="144"/>
    </row>
    <row r="779" ht="15.75" customHeight="1">
      <c r="C779" s="143"/>
      <c r="D779" s="144"/>
      <c r="I779" s="144"/>
      <c r="K779" s="144"/>
      <c r="M779" s="144"/>
      <c r="O779" s="144"/>
      <c r="P779" s="144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42"/>
      <c r="AB779" s="144"/>
    </row>
    <row r="780" ht="15.75" customHeight="1">
      <c r="C780" s="143"/>
      <c r="D780" s="144"/>
      <c r="I780" s="144"/>
      <c r="K780" s="144"/>
      <c r="M780" s="144"/>
      <c r="O780" s="144"/>
      <c r="P780" s="144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42"/>
      <c r="AB780" s="144"/>
    </row>
    <row r="781" ht="15.75" customHeight="1">
      <c r="C781" s="143"/>
      <c r="D781" s="144"/>
      <c r="I781" s="144"/>
      <c r="K781" s="144"/>
      <c r="M781" s="144"/>
      <c r="O781" s="144"/>
      <c r="P781" s="144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42"/>
      <c r="AB781" s="144"/>
    </row>
    <row r="782" ht="15.75" customHeight="1">
      <c r="C782" s="143"/>
      <c r="D782" s="144"/>
      <c r="I782" s="144"/>
      <c r="K782" s="144"/>
      <c r="M782" s="144"/>
      <c r="O782" s="144"/>
      <c r="P782" s="144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42"/>
      <c r="AB782" s="144"/>
    </row>
    <row r="783" ht="15.75" customHeight="1">
      <c r="C783" s="143"/>
      <c r="D783" s="144"/>
      <c r="I783" s="144"/>
      <c r="K783" s="144"/>
      <c r="M783" s="144"/>
      <c r="O783" s="144"/>
      <c r="P783" s="144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42"/>
      <c r="AB783" s="144"/>
    </row>
    <row r="784" ht="15.75" customHeight="1">
      <c r="C784" s="143"/>
      <c r="D784" s="144"/>
      <c r="I784" s="144"/>
      <c r="K784" s="144"/>
      <c r="M784" s="144"/>
      <c r="O784" s="144"/>
      <c r="P784" s="144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42"/>
      <c r="AB784" s="144"/>
    </row>
    <row r="785" ht="15.75" customHeight="1">
      <c r="C785" s="143"/>
      <c r="D785" s="144"/>
      <c r="I785" s="144"/>
      <c r="K785" s="144"/>
      <c r="M785" s="144"/>
      <c r="O785" s="144"/>
      <c r="P785" s="144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42"/>
      <c r="AB785" s="144"/>
    </row>
    <row r="786" ht="15.75" customHeight="1">
      <c r="C786" s="143"/>
      <c r="D786" s="144"/>
      <c r="I786" s="144"/>
      <c r="K786" s="144"/>
      <c r="M786" s="144"/>
      <c r="O786" s="144"/>
      <c r="P786" s="144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42"/>
      <c r="AB786" s="144"/>
    </row>
    <row r="787" ht="15.75" customHeight="1">
      <c r="C787" s="143"/>
      <c r="D787" s="144"/>
      <c r="I787" s="144"/>
      <c r="K787" s="144"/>
      <c r="M787" s="144"/>
      <c r="O787" s="144"/>
      <c r="P787" s="144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42"/>
      <c r="AB787" s="144"/>
    </row>
    <row r="788" ht="15.75" customHeight="1">
      <c r="C788" s="143"/>
      <c r="D788" s="144"/>
      <c r="I788" s="144"/>
      <c r="K788" s="144"/>
      <c r="M788" s="144"/>
      <c r="O788" s="144"/>
      <c r="P788" s="144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42"/>
      <c r="AB788" s="144"/>
    </row>
    <row r="789" ht="15.75" customHeight="1">
      <c r="C789" s="143"/>
      <c r="D789" s="144"/>
      <c r="I789" s="144"/>
      <c r="K789" s="144"/>
      <c r="M789" s="144"/>
      <c r="O789" s="144"/>
      <c r="P789" s="144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42"/>
      <c r="AB789" s="144"/>
    </row>
    <row r="790" ht="15.75" customHeight="1">
      <c r="C790" s="143"/>
      <c r="D790" s="144"/>
      <c r="I790" s="144"/>
      <c r="K790" s="144"/>
      <c r="M790" s="144"/>
      <c r="O790" s="144"/>
      <c r="P790" s="144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42"/>
      <c r="AB790" s="144"/>
    </row>
    <row r="791" ht="15.75" customHeight="1">
      <c r="C791" s="143"/>
      <c r="D791" s="144"/>
      <c r="I791" s="144"/>
      <c r="K791" s="144"/>
      <c r="M791" s="144"/>
      <c r="O791" s="144"/>
      <c r="P791" s="144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42"/>
      <c r="AB791" s="144"/>
    </row>
    <row r="792" ht="15.75" customHeight="1">
      <c r="C792" s="143"/>
      <c r="D792" s="144"/>
      <c r="I792" s="144"/>
      <c r="K792" s="144"/>
      <c r="M792" s="144"/>
      <c r="O792" s="144"/>
      <c r="P792" s="144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42"/>
      <c r="AB792" s="144"/>
    </row>
    <row r="793" ht="15.75" customHeight="1">
      <c r="C793" s="143"/>
      <c r="D793" s="144"/>
      <c r="I793" s="144"/>
      <c r="K793" s="144"/>
      <c r="M793" s="144"/>
      <c r="O793" s="144"/>
      <c r="P793" s="144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42"/>
      <c r="AB793" s="144"/>
    </row>
    <row r="794" ht="15.75" customHeight="1">
      <c r="C794" s="143"/>
      <c r="D794" s="144"/>
      <c r="I794" s="144"/>
      <c r="K794" s="144"/>
      <c r="M794" s="144"/>
      <c r="O794" s="144"/>
      <c r="P794" s="144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42"/>
      <c r="AB794" s="144"/>
    </row>
    <row r="795" ht="15.75" customHeight="1">
      <c r="C795" s="143"/>
      <c r="D795" s="144"/>
      <c r="I795" s="144"/>
      <c r="K795" s="144"/>
      <c r="M795" s="144"/>
      <c r="O795" s="144"/>
      <c r="P795" s="144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42"/>
      <c r="AB795" s="144"/>
    </row>
    <row r="796" ht="15.75" customHeight="1">
      <c r="C796" s="143"/>
      <c r="D796" s="144"/>
      <c r="I796" s="144"/>
      <c r="K796" s="144"/>
      <c r="M796" s="144"/>
      <c r="O796" s="144"/>
      <c r="P796" s="144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42"/>
      <c r="AB796" s="144"/>
    </row>
    <row r="797" ht="15.75" customHeight="1">
      <c r="C797" s="143"/>
      <c r="D797" s="144"/>
      <c r="I797" s="144"/>
      <c r="K797" s="144"/>
      <c r="M797" s="144"/>
      <c r="O797" s="144"/>
      <c r="P797" s="144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42"/>
      <c r="AB797" s="144"/>
    </row>
    <row r="798" ht="15.75" customHeight="1">
      <c r="C798" s="143"/>
      <c r="D798" s="144"/>
      <c r="I798" s="144"/>
      <c r="K798" s="144"/>
      <c r="M798" s="144"/>
      <c r="O798" s="144"/>
      <c r="P798" s="144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42"/>
      <c r="AB798" s="144"/>
    </row>
    <row r="799" ht="15.75" customHeight="1">
      <c r="C799" s="143"/>
      <c r="D799" s="144"/>
      <c r="I799" s="144"/>
      <c r="K799" s="144"/>
      <c r="M799" s="144"/>
      <c r="O799" s="144"/>
      <c r="P799" s="144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42"/>
      <c r="AB799" s="144"/>
    </row>
    <row r="800" ht="15.75" customHeight="1">
      <c r="C800" s="143"/>
      <c r="D800" s="144"/>
      <c r="I800" s="144"/>
      <c r="K800" s="144"/>
      <c r="M800" s="144"/>
      <c r="O800" s="144"/>
      <c r="P800" s="144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42"/>
      <c r="AB800" s="144"/>
    </row>
    <row r="801" ht="15.75" customHeight="1">
      <c r="C801" s="143"/>
      <c r="D801" s="144"/>
      <c r="I801" s="144"/>
      <c r="K801" s="144"/>
      <c r="M801" s="144"/>
      <c r="O801" s="144"/>
      <c r="P801" s="144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42"/>
      <c r="AB801" s="144"/>
    </row>
    <row r="802" ht="15.75" customHeight="1">
      <c r="C802" s="143"/>
      <c r="D802" s="144"/>
      <c r="I802" s="144"/>
      <c r="K802" s="144"/>
      <c r="M802" s="144"/>
      <c r="O802" s="144"/>
      <c r="P802" s="144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42"/>
      <c r="AB802" s="144"/>
    </row>
    <row r="803" ht="15.75" customHeight="1">
      <c r="C803" s="143"/>
      <c r="D803" s="144"/>
      <c r="I803" s="144"/>
      <c r="K803" s="144"/>
      <c r="M803" s="144"/>
      <c r="O803" s="144"/>
      <c r="P803" s="144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42"/>
      <c r="AB803" s="144"/>
    </row>
    <row r="804" ht="15.75" customHeight="1">
      <c r="C804" s="143"/>
      <c r="D804" s="144"/>
      <c r="I804" s="144"/>
      <c r="K804" s="144"/>
      <c r="M804" s="144"/>
      <c r="O804" s="144"/>
      <c r="P804" s="144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42"/>
      <c r="AB804" s="144"/>
    </row>
    <row r="805" ht="15.75" customHeight="1">
      <c r="C805" s="143"/>
      <c r="D805" s="144"/>
      <c r="I805" s="144"/>
      <c r="K805" s="144"/>
      <c r="M805" s="144"/>
      <c r="O805" s="144"/>
      <c r="P805" s="144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42"/>
      <c r="AB805" s="144"/>
    </row>
    <row r="806" ht="15.75" customHeight="1">
      <c r="C806" s="143"/>
      <c r="D806" s="144"/>
      <c r="I806" s="144"/>
      <c r="K806" s="144"/>
      <c r="M806" s="144"/>
      <c r="O806" s="144"/>
      <c r="P806" s="144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42"/>
      <c r="AB806" s="144"/>
    </row>
    <row r="807" ht="15.75" customHeight="1">
      <c r="C807" s="143"/>
      <c r="D807" s="144"/>
      <c r="I807" s="144"/>
      <c r="K807" s="144"/>
      <c r="M807" s="144"/>
      <c r="O807" s="144"/>
      <c r="P807" s="144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42"/>
      <c r="AB807" s="144"/>
    </row>
    <row r="808" ht="15.75" customHeight="1">
      <c r="C808" s="143"/>
      <c r="D808" s="144"/>
      <c r="I808" s="144"/>
      <c r="K808" s="144"/>
      <c r="M808" s="144"/>
      <c r="O808" s="144"/>
      <c r="P808" s="144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42"/>
      <c r="AB808" s="144"/>
    </row>
    <row r="809" ht="15.75" customHeight="1">
      <c r="C809" s="143"/>
      <c r="D809" s="144"/>
      <c r="I809" s="144"/>
      <c r="K809" s="144"/>
      <c r="M809" s="144"/>
      <c r="O809" s="144"/>
      <c r="P809" s="144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42"/>
      <c r="AB809" s="144"/>
    </row>
    <row r="810" ht="15.75" customHeight="1">
      <c r="C810" s="143"/>
      <c r="D810" s="144"/>
      <c r="I810" s="144"/>
      <c r="K810" s="144"/>
      <c r="M810" s="144"/>
      <c r="O810" s="144"/>
      <c r="P810" s="144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42"/>
      <c r="AB810" s="144"/>
    </row>
    <row r="811" ht="15.75" customHeight="1">
      <c r="C811" s="143"/>
      <c r="D811" s="144"/>
      <c r="I811" s="144"/>
      <c r="K811" s="144"/>
      <c r="M811" s="144"/>
      <c r="O811" s="144"/>
      <c r="P811" s="144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42"/>
      <c r="AB811" s="144"/>
    </row>
    <row r="812" ht="15.75" customHeight="1">
      <c r="C812" s="143"/>
      <c r="D812" s="144"/>
      <c r="I812" s="144"/>
      <c r="K812" s="144"/>
      <c r="M812" s="144"/>
      <c r="O812" s="144"/>
      <c r="P812" s="144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42"/>
      <c r="AB812" s="144"/>
    </row>
    <row r="813" ht="15.75" customHeight="1">
      <c r="C813" s="143"/>
      <c r="D813" s="144"/>
      <c r="I813" s="144"/>
      <c r="K813" s="144"/>
      <c r="M813" s="144"/>
      <c r="O813" s="144"/>
      <c r="P813" s="144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42"/>
      <c r="AB813" s="144"/>
    </row>
    <row r="814" ht="15.75" customHeight="1">
      <c r="C814" s="143"/>
      <c r="D814" s="144"/>
      <c r="I814" s="144"/>
      <c r="K814" s="144"/>
      <c r="M814" s="144"/>
      <c r="O814" s="144"/>
      <c r="P814" s="144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42"/>
      <c r="AB814" s="144"/>
    </row>
    <row r="815" ht="15.75" customHeight="1">
      <c r="C815" s="143"/>
      <c r="D815" s="144"/>
      <c r="I815" s="144"/>
      <c r="K815" s="144"/>
      <c r="M815" s="144"/>
      <c r="O815" s="144"/>
      <c r="P815" s="144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42"/>
      <c r="AB815" s="144"/>
    </row>
    <row r="816" ht="15.75" customHeight="1">
      <c r="C816" s="143"/>
      <c r="D816" s="144"/>
      <c r="I816" s="144"/>
      <c r="K816" s="144"/>
      <c r="M816" s="144"/>
      <c r="O816" s="144"/>
      <c r="P816" s="144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42"/>
      <c r="AB816" s="144"/>
    </row>
    <row r="817" ht="15.75" customHeight="1">
      <c r="C817" s="143"/>
      <c r="D817" s="144"/>
      <c r="I817" s="144"/>
      <c r="K817" s="144"/>
      <c r="M817" s="144"/>
      <c r="O817" s="144"/>
      <c r="P817" s="144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42"/>
      <c r="AB817" s="144"/>
    </row>
    <row r="818" ht="15.75" customHeight="1">
      <c r="C818" s="143"/>
      <c r="D818" s="144"/>
      <c r="I818" s="144"/>
      <c r="K818" s="144"/>
      <c r="M818" s="144"/>
      <c r="O818" s="144"/>
      <c r="P818" s="144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42"/>
      <c r="AB818" s="144"/>
    </row>
    <row r="819" ht="15.75" customHeight="1">
      <c r="C819" s="143"/>
      <c r="D819" s="144"/>
      <c r="I819" s="144"/>
      <c r="K819" s="144"/>
      <c r="M819" s="144"/>
      <c r="O819" s="144"/>
      <c r="P819" s="144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42"/>
      <c r="AB819" s="144"/>
    </row>
    <row r="820" ht="15.75" customHeight="1">
      <c r="C820" s="143"/>
      <c r="D820" s="144"/>
      <c r="I820" s="144"/>
      <c r="K820" s="144"/>
      <c r="M820" s="144"/>
      <c r="O820" s="144"/>
      <c r="P820" s="144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42"/>
      <c r="AB820" s="144"/>
    </row>
    <row r="821" ht="15.75" customHeight="1">
      <c r="C821" s="143"/>
      <c r="D821" s="144"/>
      <c r="I821" s="144"/>
      <c r="K821" s="144"/>
      <c r="M821" s="144"/>
      <c r="O821" s="144"/>
      <c r="P821" s="144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42"/>
      <c r="AB821" s="144"/>
    </row>
    <row r="822" ht="15.75" customHeight="1">
      <c r="C822" s="143"/>
      <c r="D822" s="144"/>
      <c r="I822" s="144"/>
      <c r="K822" s="144"/>
      <c r="M822" s="144"/>
      <c r="O822" s="144"/>
      <c r="P822" s="144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42"/>
      <c r="AB822" s="144"/>
    </row>
    <row r="823" ht="15.75" customHeight="1">
      <c r="C823" s="143"/>
      <c r="D823" s="144"/>
      <c r="I823" s="144"/>
      <c r="K823" s="144"/>
      <c r="M823" s="144"/>
      <c r="O823" s="144"/>
      <c r="P823" s="144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42"/>
      <c r="AB823" s="144"/>
    </row>
    <row r="824" ht="15.75" customHeight="1">
      <c r="C824" s="143"/>
      <c r="D824" s="144"/>
      <c r="I824" s="144"/>
      <c r="K824" s="144"/>
      <c r="M824" s="144"/>
      <c r="O824" s="144"/>
      <c r="P824" s="144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42"/>
      <c r="AB824" s="144"/>
    </row>
    <row r="825" ht="15.75" customHeight="1">
      <c r="C825" s="143"/>
      <c r="D825" s="144"/>
      <c r="I825" s="144"/>
      <c r="K825" s="144"/>
      <c r="M825" s="144"/>
      <c r="O825" s="144"/>
      <c r="P825" s="144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42"/>
      <c r="AB825" s="144"/>
    </row>
    <row r="826" ht="15.75" customHeight="1">
      <c r="C826" s="143"/>
      <c r="D826" s="144"/>
      <c r="I826" s="144"/>
      <c r="K826" s="144"/>
      <c r="M826" s="144"/>
      <c r="O826" s="144"/>
      <c r="P826" s="144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42"/>
      <c r="AB826" s="144"/>
    </row>
    <row r="827" ht="15.75" customHeight="1">
      <c r="C827" s="143"/>
      <c r="D827" s="144"/>
      <c r="I827" s="144"/>
      <c r="K827" s="144"/>
      <c r="M827" s="144"/>
      <c r="O827" s="144"/>
      <c r="P827" s="144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42"/>
      <c r="AB827" s="144"/>
    </row>
    <row r="828" ht="15.75" customHeight="1">
      <c r="C828" s="143"/>
      <c r="D828" s="144"/>
      <c r="I828" s="144"/>
      <c r="K828" s="144"/>
      <c r="M828" s="144"/>
      <c r="O828" s="144"/>
      <c r="P828" s="144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42"/>
      <c r="AB828" s="144"/>
    </row>
    <row r="829" ht="15.75" customHeight="1">
      <c r="C829" s="143"/>
      <c r="D829" s="144"/>
      <c r="I829" s="144"/>
      <c r="K829" s="144"/>
      <c r="M829" s="144"/>
      <c r="O829" s="144"/>
      <c r="P829" s="144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42"/>
      <c r="AB829" s="144"/>
    </row>
    <row r="830" ht="15.75" customHeight="1">
      <c r="C830" s="143"/>
      <c r="D830" s="144"/>
      <c r="I830" s="144"/>
      <c r="K830" s="144"/>
      <c r="M830" s="144"/>
      <c r="O830" s="144"/>
      <c r="P830" s="144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42"/>
      <c r="AB830" s="144"/>
    </row>
    <row r="831" ht="15.75" customHeight="1">
      <c r="C831" s="143"/>
      <c r="D831" s="144"/>
      <c r="I831" s="144"/>
      <c r="K831" s="144"/>
      <c r="M831" s="144"/>
      <c r="O831" s="144"/>
      <c r="P831" s="144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42"/>
      <c r="AB831" s="144"/>
    </row>
    <row r="832" ht="15.75" customHeight="1">
      <c r="C832" s="143"/>
      <c r="D832" s="144"/>
      <c r="I832" s="144"/>
      <c r="K832" s="144"/>
      <c r="M832" s="144"/>
      <c r="O832" s="144"/>
      <c r="P832" s="144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42"/>
      <c r="AB832" s="144"/>
    </row>
    <row r="833" ht="15.75" customHeight="1">
      <c r="C833" s="143"/>
      <c r="D833" s="144"/>
      <c r="I833" s="144"/>
      <c r="K833" s="144"/>
      <c r="M833" s="144"/>
      <c r="O833" s="144"/>
      <c r="P833" s="144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42"/>
      <c r="AB833" s="144"/>
    </row>
    <row r="834" ht="15.75" customHeight="1">
      <c r="C834" s="143"/>
      <c r="D834" s="144"/>
      <c r="I834" s="144"/>
      <c r="K834" s="144"/>
      <c r="M834" s="144"/>
      <c r="O834" s="144"/>
      <c r="P834" s="144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42"/>
      <c r="AB834" s="144"/>
    </row>
    <row r="835" ht="15.75" customHeight="1">
      <c r="C835" s="143"/>
      <c r="D835" s="144"/>
      <c r="I835" s="144"/>
      <c r="K835" s="144"/>
      <c r="M835" s="144"/>
      <c r="O835" s="144"/>
      <c r="P835" s="144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42"/>
      <c r="AB835" s="144"/>
    </row>
    <row r="836" ht="15.75" customHeight="1">
      <c r="C836" s="143"/>
      <c r="D836" s="144"/>
      <c r="I836" s="144"/>
      <c r="K836" s="144"/>
      <c r="M836" s="144"/>
      <c r="O836" s="144"/>
      <c r="P836" s="144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42"/>
      <c r="AB836" s="144"/>
    </row>
    <row r="837" ht="15.75" customHeight="1">
      <c r="C837" s="143"/>
      <c r="D837" s="144"/>
      <c r="I837" s="144"/>
      <c r="K837" s="144"/>
      <c r="M837" s="144"/>
      <c r="O837" s="144"/>
      <c r="P837" s="144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42"/>
      <c r="AB837" s="144"/>
    </row>
    <row r="838" ht="15.75" customHeight="1">
      <c r="C838" s="143"/>
      <c r="D838" s="144"/>
      <c r="I838" s="144"/>
      <c r="K838" s="144"/>
      <c r="M838" s="144"/>
      <c r="O838" s="144"/>
      <c r="P838" s="144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42"/>
      <c r="AB838" s="144"/>
    </row>
    <row r="839" ht="15.75" customHeight="1">
      <c r="C839" s="143"/>
      <c r="D839" s="144"/>
      <c r="I839" s="144"/>
      <c r="K839" s="144"/>
      <c r="M839" s="144"/>
      <c r="O839" s="144"/>
      <c r="P839" s="144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42"/>
      <c r="AB839" s="144"/>
    </row>
    <row r="840" ht="15.75" customHeight="1">
      <c r="C840" s="143"/>
      <c r="D840" s="144"/>
      <c r="I840" s="144"/>
      <c r="K840" s="144"/>
      <c r="M840" s="144"/>
      <c r="O840" s="144"/>
      <c r="P840" s="144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42"/>
      <c r="AB840" s="144"/>
    </row>
    <row r="841" ht="15.75" customHeight="1">
      <c r="C841" s="143"/>
      <c r="D841" s="144"/>
      <c r="I841" s="144"/>
      <c r="K841" s="144"/>
      <c r="M841" s="144"/>
      <c r="O841" s="144"/>
      <c r="P841" s="144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42"/>
      <c r="AB841" s="144"/>
    </row>
    <row r="842" ht="15.75" customHeight="1">
      <c r="C842" s="143"/>
      <c r="D842" s="144"/>
      <c r="I842" s="144"/>
      <c r="K842" s="144"/>
      <c r="M842" s="144"/>
      <c r="O842" s="144"/>
      <c r="P842" s="144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42"/>
      <c r="AB842" s="144"/>
    </row>
    <row r="843" ht="15.75" customHeight="1">
      <c r="C843" s="143"/>
      <c r="D843" s="144"/>
      <c r="I843" s="144"/>
      <c r="K843" s="144"/>
      <c r="M843" s="144"/>
      <c r="O843" s="144"/>
      <c r="P843" s="144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42"/>
      <c r="AB843" s="144"/>
    </row>
    <row r="844" ht="15.75" customHeight="1">
      <c r="C844" s="143"/>
      <c r="D844" s="144"/>
      <c r="I844" s="144"/>
      <c r="K844" s="144"/>
      <c r="M844" s="144"/>
      <c r="O844" s="144"/>
      <c r="P844" s="144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42"/>
      <c r="AB844" s="144"/>
    </row>
    <row r="845" ht="15.75" customHeight="1">
      <c r="C845" s="143"/>
      <c r="D845" s="144"/>
      <c r="I845" s="144"/>
      <c r="K845" s="144"/>
      <c r="M845" s="144"/>
      <c r="O845" s="144"/>
      <c r="P845" s="144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42"/>
      <c r="AB845" s="144"/>
    </row>
    <row r="846" ht="15.75" customHeight="1">
      <c r="C846" s="143"/>
      <c r="D846" s="144"/>
      <c r="I846" s="144"/>
      <c r="K846" s="144"/>
      <c r="M846" s="144"/>
      <c r="O846" s="144"/>
      <c r="P846" s="144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42"/>
      <c r="AB846" s="144"/>
    </row>
    <row r="847" ht="15.75" customHeight="1">
      <c r="C847" s="143"/>
      <c r="D847" s="144"/>
      <c r="I847" s="144"/>
      <c r="K847" s="144"/>
      <c r="M847" s="144"/>
      <c r="O847" s="144"/>
      <c r="P847" s="144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42"/>
      <c r="AB847" s="144"/>
    </row>
    <row r="848" ht="15.75" customHeight="1">
      <c r="C848" s="143"/>
      <c r="D848" s="144"/>
      <c r="I848" s="144"/>
      <c r="K848" s="144"/>
      <c r="M848" s="144"/>
      <c r="O848" s="144"/>
      <c r="P848" s="144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42"/>
      <c r="AB848" s="144"/>
    </row>
    <row r="849" ht="15.75" customHeight="1">
      <c r="C849" s="143"/>
      <c r="D849" s="144"/>
      <c r="I849" s="144"/>
      <c r="K849" s="144"/>
      <c r="M849" s="144"/>
      <c r="O849" s="144"/>
      <c r="P849" s="144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42"/>
      <c r="AB849" s="144"/>
    </row>
    <row r="850" ht="15.75" customHeight="1">
      <c r="C850" s="143"/>
      <c r="D850" s="144"/>
      <c r="I850" s="144"/>
      <c r="K850" s="144"/>
      <c r="M850" s="144"/>
      <c r="O850" s="144"/>
      <c r="P850" s="144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42"/>
      <c r="AB850" s="144"/>
    </row>
    <row r="851" ht="15.75" customHeight="1">
      <c r="C851" s="143"/>
      <c r="D851" s="144"/>
      <c r="I851" s="144"/>
      <c r="K851" s="144"/>
      <c r="M851" s="144"/>
      <c r="O851" s="144"/>
      <c r="P851" s="144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42"/>
      <c r="AB851" s="144"/>
    </row>
    <row r="852" ht="15.75" customHeight="1">
      <c r="C852" s="143"/>
      <c r="D852" s="144"/>
      <c r="I852" s="144"/>
      <c r="K852" s="144"/>
      <c r="M852" s="144"/>
      <c r="O852" s="144"/>
      <c r="P852" s="144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42"/>
      <c r="AB852" s="144"/>
    </row>
    <row r="853" ht="15.75" customHeight="1">
      <c r="C853" s="143"/>
      <c r="D853" s="144"/>
      <c r="I853" s="144"/>
      <c r="K853" s="144"/>
      <c r="M853" s="144"/>
      <c r="O853" s="144"/>
      <c r="P853" s="144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42"/>
      <c r="AB853" s="144"/>
    </row>
    <row r="854" ht="15.75" customHeight="1">
      <c r="C854" s="143"/>
      <c r="D854" s="144"/>
      <c r="I854" s="144"/>
      <c r="K854" s="144"/>
      <c r="M854" s="144"/>
      <c r="O854" s="144"/>
      <c r="P854" s="144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42"/>
      <c r="AB854" s="144"/>
    </row>
    <row r="855" ht="15.75" customHeight="1">
      <c r="C855" s="143"/>
      <c r="D855" s="144"/>
      <c r="I855" s="144"/>
      <c r="K855" s="144"/>
      <c r="M855" s="144"/>
      <c r="O855" s="144"/>
      <c r="P855" s="144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42"/>
      <c r="AB855" s="144"/>
    </row>
    <row r="856" ht="15.75" customHeight="1">
      <c r="C856" s="143"/>
      <c r="D856" s="144"/>
      <c r="I856" s="144"/>
      <c r="K856" s="144"/>
      <c r="M856" s="144"/>
      <c r="O856" s="144"/>
      <c r="P856" s="144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42"/>
      <c r="AB856" s="144"/>
    </row>
    <row r="857" ht="15.75" customHeight="1">
      <c r="C857" s="143"/>
      <c r="D857" s="144"/>
      <c r="I857" s="144"/>
      <c r="K857" s="144"/>
      <c r="M857" s="144"/>
      <c r="O857" s="144"/>
      <c r="P857" s="144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42"/>
      <c r="AB857" s="144"/>
    </row>
    <row r="858" ht="15.75" customHeight="1">
      <c r="C858" s="143"/>
      <c r="D858" s="144"/>
      <c r="I858" s="144"/>
      <c r="K858" s="144"/>
      <c r="M858" s="144"/>
      <c r="O858" s="144"/>
      <c r="P858" s="144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42"/>
      <c r="AB858" s="144"/>
    </row>
    <row r="859" ht="15.75" customHeight="1">
      <c r="C859" s="143"/>
      <c r="D859" s="144"/>
      <c r="I859" s="144"/>
      <c r="K859" s="144"/>
      <c r="M859" s="144"/>
      <c r="O859" s="144"/>
      <c r="P859" s="144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42"/>
      <c r="AB859" s="144"/>
    </row>
    <row r="860" ht="15.75" customHeight="1">
      <c r="C860" s="143"/>
      <c r="D860" s="144"/>
      <c r="I860" s="144"/>
      <c r="K860" s="144"/>
      <c r="M860" s="144"/>
      <c r="O860" s="144"/>
      <c r="P860" s="144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42"/>
      <c r="AB860" s="144"/>
    </row>
    <row r="861" ht="15.75" customHeight="1">
      <c r="C861" s="143"/>
      <c r="D861" s="144"/>
      <c r="I861" s="144"/>
      <c r="K861" s="144"/>
      <c r="M861" s="144"/>
      <c r="O861" s="144"/>
      <c r="P861" s="144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42"/>
      <c r="AB861" s="144"/>
    </row>
    <row r="862" ht="15.75" customHeight="1">
      <c r="C862" s="143"/>
      <c r="D862" s="144"/>
      <c r="I862" s="144"/>
      <c r="K862" s="144"/>
      <c r="M862" s="144"/>
      <c r="O862" s="144"/>
      <c r="P862" s="144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42"/>
      <c r="AB862" s="144"/>
    </row>
    <row r="863" ht="15.75" customHeight="1">
      <c r="C863" s="143"/>
      <c r="D863" s="144"/>
      <c r="I863" s="144"/>
      <c r="K863" s="144"/>
      <c r="M863" s="144"/>
      <c r="O863" s="144"/>
      <c r="P863" s="144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42"/>
      <c r="AB863" s="144"/>
    </row>
    <row r="864" ht="15.75" customHeight="1">
      <c r="C864" s="143"/>
      <c r="D864" s="144"/>
      <c r="I864" s="144"/>
      <c r="K864" s="144"/>
      <c r="M864" s="144"/>
      <c r="O864" s="144"/>
      <c r="P864" s="144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42"/>
      <c r="AB864" s="144"/>
    </row>
    <row r="865" ht="15.75" customHeight="1">
      <c r="C865" s="143"/>
      <c r="D865" s="144"/>
      <c r="I865" s="144"/>
      <c r="K865" s="144"/>
      <c r="M865" s="144"/>
      <c r="O865" s="144"/>
      <c r="P865" s="144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42"/>
      <c r="AB865" s="144"/>
    </row>
    <row r="866" ht="15.75" customHeight="1">
      <c r="C866" s="143"/>
      <c r="D866" s="144"/>
      <c r="I866" s="144"/>
      <c r="K866" s="144"/>
      <c r="M866" s="144"/>
      <c r="O866" s="144"/>
      <c r="P866" s="144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42"/>
      <c r="AB866" s="144"/>
    </row>
    <row r="867" ht="15.75" customHeight="1">
      <c r="C867" s="143"/>
      <c r="D867" s="144"/>
      <c r="I867" s="144"/>
      <c r="K867" s="144"/>
      <c r="M867" s="144"/>
      <c r="O867" s="144"/>
      <c r="P867" s="144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42"/>
      <c r="AB867" s="144"/>
    </row>
    <row r="868" ht="15.75" customHeight="1">
      <c r="C868" s="143"/>
      <c r="D868" s="144"/>
      <c r="I868" s="144"/>
      <c r="K868" s="144"/>
      <c r="M868" s="144"/>
      <c r="O868" s="144"/>
      <c r="P868" s="144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42"/>
      <c r="AB868" s="144"/>
    </row>
    <row r="869" ht="15.75" customHeight="1">
      <c r="C869" s="143"/>
      <c r="D869" s="144"/>
      <c r="I869" s="144"/>
      <c r="K869" s="144"/>
      <c r="M869" s="144"/>
      <c r="O869" s="144"/>
      <c r="P869" s="144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42"/>
      <c r="AB869" s="144"/>
    </row>
    <row r="870" ht="15.75" customHeight="1">
      <c r="C870" s="143"/>
      <c r="D870" s="144"/>
      <c r="I870" s="144"/>
      <c r="K870" s="144"/>
      <c r="M870" s="144"/>
      <c r="O870" s="144"/>
      <c r="P870" s="144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42"/>
      <c r="AB870" s="144"/>
    </row>
    <row r="871" ht="15.75" customHeight="1">
      <c r="C871" s="143"/>
      <c r="D871" s="144"/>
      <c r="I871" s="144"/>
      <c r="K871" s="144"/>
      <c r="M871" s="144"/>
      <c r="O871" s="144"/>
      <c r="P871" s="144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42"/>
      <c r="AB871" s="144"/>
    </row>
    <row r="872" ht="15.75" customHeight="1">
      <c r="C872" s="143"/>
      <c r="D872" s="144"/>
      <c r="I872" s="144"/>
      <c r="K872" s="144"/>
      <c r="M872" s="144"/>
      <c r="O872" s="144"/>
      <c r="P872" s="144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42"/>
      <c r="AB872" s="144"/>
    </row>
    <row r="873" ht="15.75" customHeight="1">
      <c r="C873" s="143"/>
      <c r="D873" s="144"/>
      <c r="I873" s="144"/>
      <c r="K873" s="144"/>
      <c r="M873" s="144"/>
      <c r="O873" s="144"/>
      <c r="P873" s="144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42"/>
      <c r="AB873" s="144"/>
    </row>
    <row r="874" ht="15.75" customHeight="1">
      <c r="C874" s="143"/>
      <c r="D874" s="144"/>
      <c r="I874" s="144"/>
      <c r="K874" s="144"/>
      <c r="M874" s="144"/>
      <c r="O874" s="144"/>
      <c r="P874" s="144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42"/>
      <c r="AB874" s="144"/>
    </row>
    <row r="875" ht="15.75" customHeight="1">
      <c r="C875" s="143"/>
      <c r="D875" s="144"/>
      <c r="I875" s="144"/>
      <c r="K875" s="144"/>
      <c r="M875" s="144"/>
      <c r="O875" s="144"/>
      <c r="P875" s="144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42"/>
      <c r="AB875" s="144"/>
    </row>
    <row r="876" ht="15.75" customHeight="1">
      <c r="C876" s="143"/>
      <c r="D876" s="144"/>
      <c r="I876" s="144"/>
      <c r="K876" s="144"/>
      <c r="M876" s="144"/>
      <c r="O876" s="144"/>
      <c r="P876" s="144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42"/>
      <c r="AB876" s="144"/>
    </row>
    <row r="877" ht="15.75" customHeight="1">
      <c r="C877" s="143"/>
      <c r="D877" s="144"/>
      <c r="I877" s="144"/>
      <c r="K877" s="144"/>
      <c r="M877" s="144"/>
      <c r="O877" s="144"/>
      <c r="P877" s="144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42"/>
      <c r="AB877" s="144"/>
    </row>
    <row r="878" ht="15.75" customHeight="1">
      <c r="C878" s="143"/>
      <c r="D878" s="144"/>
      <c r="I878" s="144"/>
      <c r="K878" s="144"/>
      <c r="M878" s="144"/>
      <c r="O878" s="144"/>
      <c r="P878" s="144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42"/>
      <c r="AB878" s="144"/>
    </row>
    <row r="879" ht="15.75" customHeight="1">
      <c r="C879" s="143"/>
      <c r="D879" s="144"/>
      <c r="I879" s="144"/>
      <c r="K879" s="144"/>
      <c r="M879" s="144"/>
      <c r="O879" s="144"/>
      <c r="P879" s="144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42"/>
      <c r="AB879" s="144"/>
    </row>
    <row r="880" ht="15.75" customHeight="1">
      <c r="C880" s="143"/>
      <c r="D880" s="144"/>
      <c r="I880" s="144"/>
      <c r="K880" s="144"/>
      <c r="M880" s="144"/>
      <c r="O880" s="144"/>
      <c r="P880" s="144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42"/>
      <c r="AB880" s="144"/>
    </row>
    <row r="881" ht="15.75" customHeight="1">
      <c r="C881" s="143"/>
      <c r="D881" s="144"/>
      <c r="I881" s="144"/>
      <c r="K881" s="144"/>
      <c r="M881" s="144"/>
      <c r="O881" s="144"/>
      <c r="P881" s="144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42"/>
      <c r="AB881" s="144"/>
    </row>
    <row r="882" ht="15.75" customHeight="1">
      <c r="C882" s="143"/>
      <c r="D882" s="144"/>
      <c r="I882" s="144"/>
      <c r="K882" s="144"/>
      <c r="M882" s="144"/>
      <c r="O882" s="144"/>
      <c r="P882" s="144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42"/>
      <c r="AB882" s="144"/>
    </row>
    <row r="883" ht="15.75" customHeight="1">
      <c r="C883" s="143"/>
      <c r="D883" s="144"/>
      <c r="I883" s="144"/>
      <c r="K883" s="144"/>
      <c r="M883" s="144"/>
      <c r="O883" s="144"/>
      <c r="P883" s="144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42"/>
      <c r="AB883" s="144"/>
    </row>
    <row r="884" ht="15.75" customHeight="1">
      <c r="C884" s="143"/>
      <c r="D884" s="144"/>
      <c r="I884" s="144"/>
      <c r="K884" s="144"/>
      <c r="M884" s="144"/>
      <c r="O884" s="144"/>
      <c r="P884" s="144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42"/>
      <c r="AB884" s="144"/>
    </row>
    <row r="885" ht="15.75" customHeight="1">
      <c r="C885" s="143"/>
      <c r="D885" s="144"/>
      <c r="I885" s="144"/>
      <c r="K885" s="144"/>
      <c r="M885" s="144"/>
      <c r="O885" s="144"/>
      <c r="P885" s="144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42"/>
      <c r="AB885" s="144"/>
    </row>
    <row r="886" ht="15.75" customHeight="1">
      <c r="C886" s="143"/>
      <c r="D886" s="144"/>
      <c r="I886" s="144"/>
      <c r="K886" s="144"/>
      <c r="M886" s="144"/>
      <c r="O886" s="144"/>
      <c r="P886" s="144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42"/>
      <c r="AB886" s="144"/>
    </row>
    <row r="887" ht="15.75" customHeight="1">
      <c r="C887" s="143"/>
      <c r="D887" s="144"/>
      <c r="I887" s="144"/>
      <c r="K887" s="144"/>
      <c r="M887" s="144"/>
      <c r="O887" s="144"/>
      <c r="P887" s="144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42"/>
      <c r="AB887" s="144"/>
    </row>
    <row r="888" ht="15.75" customHeight="1">
      <c r="C888" s="143"/>
      <c r="D888" s="144"/>
      <c r="I888" s="144"/>
      <c r="K888" s="144"/>
      <c r="M888" s="144"/>
      <c r="O888" s="144"/>
      <c r="P888" s="144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42"/>
      <c r="AB888" s="144"/>
    </row>
    <row r="889" ht="15.75" customHeight="1">
      <c r="C889" s="143"/>
      <c r="D889" s="144"/>
      <c r="I889" s="144"/>
      <c r="K889" s="144"/>
      <c r="M889" s="144"/>
      <c r="O889" s="144"/>
      <c r="P889" s="144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42"/>
      <c r="AB889" s="144"/>
    </row>
    <row r="890" ht="15.75" customHeight="1">
      <c r="C890" s="143"/>
      <c r="D890" s="144"/>
      <c r="I890" s="144"/>
      <c r="K890" s="144"/>
      <c r="M890" s="144"/>
      <c r="O890" s="144"/>
      <c r="P890" s="144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42"/>
      <c r="AB890" s="144"/>
    </row>
    <row r="891" ht="15.75" customHeight="1">
      <c r="C891" s="143"/>
      <c r="D891" s="144"/>
      <c r="I891" s="144"/>
      <c r="K891" s="144"/>
      <c r="M891" s="144"/>
      <c r="O891" s="144"/>
      <c r="P891" s="144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42"/>
      <c r="AB891" s="144"/>
    </row>
    <row r="892" ht="15.75" customHeight="1">
      <c r="C892" s="143"/>
      <c r="D892" s="144"/>
      <c r="I892" s="144"/>
      <c r="K892" s="144"/>
      <c r="M892" s="144"/>
      <c r="O892" s="144"/>
      <c r="P892" s="144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42"/>
      <c r="AB892" s="144"/>
    </row>
    <row r="893" ht="15.75" customHeight="1">
      <c r="C893" s="143"/>
      <c r="D893" s="144"/>
      <c r="I893" s="144"/>
      <c r="K893" s="144"/>
      <c r="M893" s="144"/>
      <c r="O893" s="144"/>
      <c r="P893" s="144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42"/>
      <c r="AB893" s="144"/>
    </row>
    <row r="894" ht="15.75" customHeight="1">
      <c r="C894" s="143"/>
      <c r="D894" s="144"/>
      <c r="I894" s="144"/>
      <c r="K894" s="144"/>
      <c r="M894" s="144"/>
      <c r="O894" s="144"/>
      <c r="P894" s="144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42"/>
      <c r="AB894" s="144"/>
    </row>
    <row r="895" ht="15.75" customHeight="1">
      <c r="C895" s="143"/>
      <c r="D895" s="144"/>
      <c r="I895" s="144"/>
      <c r="K895" s="144"/>
      <c r="M895" s="144"/>
      <c r="O895" s="144"/>
      <c r="P895" s="144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42"/>
      <c r="AB895" s="144"/>
    </row>
    <row r="896" ht="15.75" customHeight="1">
      <c r="C896" s="143"/>
      <c r="D896" s="144"/>
      <c r="I896" s="144"/>
      <c r="K896" s="144"/>
      <c r="M896" s="144"/>
      <c r="O896" s="144"/>
      <c r="P896" s="144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42"/>
      <c r="AB896" s="144"/>
    </row>
    <row r="897" ht="15.75" customHeight="1">
      <c r="C897" s="143"/>
      <c r="D897" s="144"/>
      <c r="I897" s="144"/>
      <c r="K897" s="144"/>
      <c r="M897" s="144"/>
      <c r="O897" s="144"/>
      <c r="P897" s="144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42"/>
      <c r="AB897" s="144"/>
    </row>
    <row r="898" ht="15.75" customHeight="1">
      <c r="C898" s="143"/>
      <c r="D898" s="144"/>
      <c r="I898" s="144"/>
      <c r="K898" s="144"/>
      <c r="M898" s="144"/>
      <c r="O898" s="144"/>
      <c r="P898" s="144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42"/>
      <c r="AB898" s="144"/>
    </row>
    <row r="899" ht="15.75" customHeight="1">
      <c r="C899" s="143"/>
      <c r="D899" s="144"/>
      <c r="I899" s="144"/>
      <c r="K899" s="144"/>
      <c r="M899" s="144"/>
      <c r="O899" s="144"/>
      <c r="P899" s="144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42"/>
      <c r="AB899" s="144"/>
    </row>
    <row r="900" ht="15.75" customHeight="1">
      <c r="C900" s="143"/>
      <c r="D900" s="144"/>
      <c r="I900" s="144"/>
      <c r="K900" s="144"/>
      <c r="M900" s="144"/>
      <c r="O900" s="144"/>
      <c r="P900" s="144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42"/>
      <c r="AB900" s="144"/>
    </row>
    <row r="901" ht="15.75" customHeight="1">
      <c r="C901" s="143"/>
      <c r="D901" s="144"/>
      <c r="I901" s="144"/>
      <c r="K901" s="144"/>
      <c r="M901" s="144"/>
      <c r="O901" s="144"/>
      <c r="P901" s="144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42"/>
      <c r="AB901" s="144"/>
    </row>
    <row r="902" ht="15.75" customHeight="1">
      <c r="C902" s="143"/>
      <c r="D902" s="144"/>
      <c r="I902" s="144"/>
      <c r="K902" s="144"/>
      <c r="M902" s="144"/>
      <c r="O902" s="144"/>
      <c r="P902" s="144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42"/>
      <c r="AB902" s="144"/>
    </row>
    <row r="903" ht="15.75" customHeight="1">
      <c r="C903" s="143"/>
      <c r="D903" s="144"/>
      <c r="I903" s="144"/>
      <c r="K903" s="144"/>
      <c r="M903" s="144"/>
      <c r="O903" s="144"/>
      <c r="P903" s="144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42"/>
      <c r="AB903" s="144"/>
    </row>
    <row r="904" ht="15.75" customHeight="1">
      <c r="C904" s="143"/>
      <c r="D904" s="144"/>
      <c r="I904" s="144"/>
      <c r="K904" s="144"/>
      <c r="M904" s="144"/>
      <c r="O904" s="144"/>
      <c r="P904" s="144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42"/>
      <c r="AB904" s="144"/>
    </row>
    <row r="905" ht="15.75" customHeight="1">
      <c r="C905" s="143"/>
      <c r="D905" s="144"/>
      <c r="I905" s="144"/>
      <c r="K905" s="144"/>
      <c r="M905" s="144"/>
      <c r="O905" s="144"/>
      <c r="P905" s="144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42"/>
      <c r="AB905" s="144"/>
    </row>
    <row r="906" ht="15.75" customHeight="1">
      <c r="C906" s="143"/>
      <c r="D906" s="144"/>
      <c r="I906" s="144"/>
      <c r="K906" s="144"/>
      <c r="M906" s="144"/>
      <c r="O906" s="144"/>
      <c r="P906" s="144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42"/>
      <c r="AB906" s="144"/>
    </row>
    <row r="907" ht="15.75" customHeight="1">
      <c r="C907" s="143"/>
      <c r="D907" s="144"/>
      <c r="I907" s="144"/>
      <c r="K907" s="144"/>
      <c r="M907" s="144"/>
      <c r="O907" s="144"/>
      <c r="P907" s="144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42"/>
      <c r="AB907" s="144"/>
    </row>
    <row r="908" ht="15.75" customHeight="1">
      <c r="C908" s="143"/>
      <c r="D908" s="144"/>
      <c r="I908" s="144"/>
      <c r="K908" s="144"/>
      <c r="M908" s="144"/>
      <c r="O908" s="144"/>
      <c r="P908" s="144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42"/>
      <c r="AB908" s="144"/>
    </row>
    <row r="909" ht="15.75" customHeight="1">
      <c r="C909" s="143"/>
      <c r="D909" s="144"/>
      <c r="I909" s="144"/>
      <c r="K909" s="144"/>
      <c r="M909" s="144"/>
      <c r="O909" s="144"/>
      <c r="P909" s="144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42"/>
      <c r="AB909" s="144"/>
    </row>
    <row r="910" ht="15.75" customHeight="1">
      <c r="C910" s="143"/>
      <c r="D910" s="144"/>
      <c r="I910" s="144"/>
      <c r="K910" s="144"/>
      <c r="M910" s="144"/>
      <c r="O910" s="144"/>
      <c r="P910" s="144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42"/>
      <c r="AB910" s="144"/>
    </row>
    <row r="911" ht="15.75" customHeight="1">
      <c r="C911" s="143"/>
      <c r="D911" s="144"/>
      <c r="I911" s="144"/>
      <c r="K911" s="144"/>
      <c r="M911" s="144"/>
      <c r="O911" s="144"/>
      <c r="P911" s="144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42"/>
      <c r="AB911" s="144"/>
    </row>
    <row r="912" ht="15.75" customHeight="1">
      <c r="C912" s="143"/>
      <c r="D912" s="144"/>
      <c r="I912" s="144"/>
      <c r="K912" s="144"/>
      <c r="M912" s="144"/>
      <c r="O912" s="144"/>
      <c r="P912" s="144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42"/>
      <c r="AB912" s="144"/>
    </row>
    <row r="913" ht="15.75" customHeight="1">
      <c r="C913" s="143"/>
      <c r="D913" s="144"/>
      <c r="I913" s="144"/>
      <c r="K913" s="144"/>
      <c r="M913" s="144"/>
      <c r="O913" s="144"/>
      <c r="P913" s="144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42"/>
      <c r="AB913" s="144"/>
    </row>
    <row r="914" ht="15.75" customHeight="1">
      <c r="C914" s="143"/>
      <c r="D914" s="144"/>
      <c r="I914" s="144"/>
      <c r="K914" s="144"/>
      <c r="M914" s="144"/>
      <c r="O914" s="144"/>
      <c r="P914" s="144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42"/>
      <c r="AB914" s="144"/>
    </row>
    <row r="915" ht="15.75" customHeight="1">
      <c r="C915" s="143"/>
      <c r="D915" s="144"/>
      <c r="I915" s="144"/>
      <c r="K915" s="144"/>
      <c r="M915" s="144"/>
      <c r="O915" s="144"/>
      <c r="P915" s="144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42"/>
      <c r="AB915" s="144"/>
    </row>
    <row r="916" ht="15.75" customHeight="1">
      <c r="C916" s="143"/>
      <c r="D916" s="144"/>
      <c r="I916" s="144"/>
      <c r="K916" s="144"/>
      <c r="M916" s="144"/>
      <c r="O916" s="144"/>
      <c r="P916" s="144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42"/>
      <c r="AB916" s="144"/>
    </row>
    <row r="917" ht="15.75" customHeight="1">
      <c r="C917" s="143"/>
      <c r="D917" s="144"/>
      <c r="I917" s="144"/>
      <c r="K917" s="144"/>
      <c r="M917" s="144"/>
      <c r="O917" s="144"/>
      <c r="P917" s="144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42"/>
      <c r="AB917" s="144"/>
    </row>
    <row r="918" ht="15.75" customHeight="1">
      <c r="C918" s="143"/>
      <c r="D918" s="144"/>
      <c r="I918" s="144"/>
      <c r="K918" s="144"/>
      <c r="M918" s="144"/>
      <c r="O918" s="144"/>
      <c r="P918" s="144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42"/>
      <c r="AB918" s="144"/>
    </row>
    <row r="919" ht="15.75" customHeight="1">
      <c r="C919" s="143"/>
      <c r="D919" s="144"/>
      <c r="I919" s="144"/>
      <c r="K919" s="144"/>
      <c r="M919" s="144"/>
      <c r="O919" s="144"/>
      <c r="P919" s="144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42"/>
      <c r="AB919" s="144"/>
    </row>
    <row r="920" ht="15.75" customHeight="1">
      <c r="C920" s="143"/>
      <c r="D920" s="144"/>
      <c r="I920" s="144"/>
      <c r="K920" s="144"/>
      <c r="M920" s="144"/>
      <c r="O920" s="144"/>
      <c r="P920" s="144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42"/>
      <c r="AB920" s="144"/>
    </row>
    <row r="921" ht="15.75" customHeight="1">
      <c r="C921" s="143"/>
      <c r="D921" s="144"/>
      <c r="I921" s="144"/>
      <c r="K921" s="144"/>
      <c r="M921" s="144"/>
      <c r="O921" s="144"/>
      <c r="P921" s="144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42"/>
      <c r="AB921" s="144"/>
    </row>
    <row r="922" ht="15.75" customHeight="1">
      <c r="C922" s="143"/>
      <c r="D922" s="144"/>
      <c r="I922" s="144"/>
      <c r="K922" s="144"/>
      <c r="M922" s="144"/>
      <c r="O922" s="144"/>
      <c r="P922" s="144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42"/>
      <c r="AB922" s="144"/>
    </row>
    <row r="923" ht="15.75" customHeight="1">
      <c r="C923" s="143"/>
      <c r="D923" s="144"/>
      <c r="I923" s="144"/>
      <c r="K923" s="144"/>
      <c r="M923" s="144"/>
      <c r="O923" s="144"/>
      <c r="P923" s="144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42"/>
      <c r="AB923" s="144"/>
    </row>
    <row r="924" ht="15.75" customHeight="1">
      <c r="C924" s="143"/>
      <c r="D924" s="144"/>
      <c r="I924" s="144"/>
      <c r="K924" s="144"/>
      <c r="M924" s="144"/>
      <c r="O924" s="144"/>
      <c r="P924" s="144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42"/>
      <c r="AB924" s="144"/>
    </row>
    <row r="925" ht="15.75" customHeight="1">
      <c r="C925" s="143"/>
      <c r="D925" s="144"/>
      <c r="I925" s="144"/>
      <c r="K925" s="144"/>
      <c r="M925" s="144"/>
      <c r="O925" s="144"/>
      <c r="P925" s="144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42"/>
      <c r="AB925" s="144"/>
    </row>
    <row r="926" ht="15.75" customHeight="1">
      <c r="C926" s="143"/>
      <c r="D926" s="144"/>
      <c r="I926" s="144"/>
      <c r="K926" s="144"/>
      <c r="M926" s="144"/>
      <c r="O926" s="144"/>
      <c r="P926" s="144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42"/>
      <c r="AB926" s="144"/>
    </row>
    <row r="927" ht="15.75" customHeight="1">
      <c r="C927" s="143"/>
      <c r="D927" s="144"/>
      <c r="I927" s="144"/>
      <c r="K927" s="144"/>
      <c r="M927" s="144"/>
      <c r="O927" s="144"/>
      <c r="P927" s="144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42"/>
      <c r="AB927" s="144"/>
    </row>
    <row r="928" ht="15.75" customHeight="1">
      <c r="C928" s="143"/>
      <c r="D928" s="144"/>
      <c r="I928" s="144"/>
      <c r="K928" s="144"/>
      <c r="M928" s="144"/>
      <c r="O928" s="144"/>
      <c r="P928" s="144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42"/>
      <c r="AB928" s="144"/>
    </row>
    <row r="929" ht="15.75" customHeight="1">
      <c r="C929" s="143"/>
      <c r="D929" s="144"/>
      <c r="I929" s="144"/>
      <c r="K929" s="144"/>
      <c r="M929" s="144"/>
      <c r="O929" s="144"/>
      <c r="P929" s="144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42"/>
      <c r="AB929" s="144"/>
    </row>
    <row r="930" ht="15.75" customHeight="1">
      <c r="C930" s="143"/>
      <c r="D930" s="144"/>
      <c r="I930" s="144"/>
      <c r="K930" s="144"/>
      <c r="M930" s="144"/>
      <c r="O930" s="144"/>
      <c r="P930" s="144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42"/>
      <c r="AB930" s="144"/>
    </row>
    <row r="931" ht="15.75" customHeight="1">
      <c r="C931" s="143"/>
      <c r="D931" s="144"/>
      <c r="I931" s="144"/>
      <c r="K931" s="144"/>
      <c r="M931" s="144"/>
      <c r="O931" s="144"/>
      <c r="P931" s="144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42"/>
      <c r="AB931" s="144"/>
    </row>
    <row r="932" ht="15.75" customHeight="1">
      <c r="C932" s="143"/>
      <c r="D932" s="144"/>
      <c r="I932" s="144"/>
      <c r="K932" s="144"/>
      <c r="M932" s="144"/>
      <c r="O932" s="144"/>
      <c r="P932" s="144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42"/>
      <c r="AB932" s="144"/>
    </row>
    <row r="933" ht="15.75" customHeight="1">
      <c r="C933" s="143"/>
      <c r="D933" s="144"/>
      <c r="I933" s="144"/>
      <c r="K933" s="144"/>
      <c r="M933" s="144"/>
      <c r="O933" s="144"/>
      <c r="P933" s="144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42"/>
      <c r="AB933" s="144"/>
    </row>
    <row r="934" ht="15.75" customHeight="1">
      <c r="C934" s="143"/>
      <c r="D934" s="144"/>
      <c r="I934" s="144"/>
      <c r="K934" s="144"/>
      <c r="M934" s="144"/>
      <c r="O934" s="144"/>
      <c r="P934" s="144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42"/>
      <c r="AB934" s="144"/>
    </row>
    <row r="935" ht="15.75" customHeight="1">
      <c r="C935" s="143"/>
      <c r="D935" s="144"/>
      <c r="I935" s="144"/>
      <c r="K935" s="144"/>
      <c r="M935" s="144"/>
      <c r="O935" s="144"/>
      <c r="P935" s="144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42"/>
      <c r="AB935" s="144"/>
    </row>
    <row r="936" ht="15.75" customHeight="1">
      <c r="C936" s="143"/>
      <c r="D936" s="144"/>
      <c r="I936" s="144"/>
      <c r="K936" s="144"/>
      <c r="M936" s="144"/>
      <c r="O936" s="144"/>
      <c r="P936" s="144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42"/>
      <c r="AB936" s="144"/>
    </row>
    <row r="937" ht="15.75" customHeight="1">
      <c r="C937" s="143"/>
      <c r="D937" s="144"/>
      <c r="I937" s="144"/>
      <c r="K937" s="144"/>
      <c r="M937" s="144"/>
      <c r="O937" s="144"/>
      <c r="P937" s="144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42"/>
      <c r="AB937" s="144"/>
    </row>
    <row r="938" ht="15.75" customHeight="1">
      <c r="C938" s="143"/>
      <c r="D938" s="144"/>
      <c r="I938" s="144"/>
      <c r="K938" s="144"/>
      <c r="M938" s="144"/>
      <c r="O938" s="144"/>
      <c r="P938" s="144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42"/>
      <c r="AB938" s="144"/>
    </row>
    <row r="939" ht="15.75" customHeight="1">
      <c r="C939" s="143"/>
      <c r="D939" s="144"/>
      <c r="I939" s="144"/>
      <c r="K939" s="144"/>
      <c r="M939" s="144"/>
      <c r="O939" s="144"/>
      <c r="P939" s="144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42"/>
      <c r="AB939" s="144"/>
    </row>
    <row r="940" ht="15.75" customHeight="1">
      <c r="C940" s="143"/>
      <c r="D940" s="144"/>
      <c r="I940" s="144"/>
      <c r="K940" s="144"/>
      <c r="M940" s="144"/>
      <c r="O940" s="144"/>
      <c r="P940" s="144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42"/>
      <c r="AB940" s="144"/>
    </row>
    <row r="941" ht="15.75" customHeight="1">
      <c r="C941" s="143"/>
      <c r="D941" s="144"/>
      <c r="I941" s="144"/>
      <c r="K941" s="144"/>
      <c r="M941" s="144"/>
      <c r="O941" s="144"/>
      <c r="P941" s="144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42"/>
      <c r="AB941" s="144"/>
    </row>
    <row r="942" ht="15.75" customHeight="1">
      <c r="C942" s="143"/>
      <c r="D942" s="144"/>
      <c r="I942" s="144"/>
      <c r="K942" s="144"/>
      <c r="M942" s="144"/>
      <c r="O942" s="144"/>
      <c r="P942" s="144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42"/>
      <c r="AB942" s="144"/>
    </row>
    <row r="943" ht="15.75" customHeight="1">
      <c r="C943" s="143"/>
      <c r="D943" s="144"/>
      <c r="I943" s="144"/>
      <c r="K943" s="144"/>
      <c r="M943" s="144"/>
      <c r="O943" s="144"/>
      <c r="P943" s="144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42"/>
      <c r="AB943" s="144"/>
    </row>
    <row r="944" ht="15.75" customHeight="1">
      <c r="C944" s="143"/>
      <c r="D944" s="144"/>
      <c r="I944" s="144"/>
      <c r="K944" s="144"/>
      <c r="M944" s="144"/>
      <c r="O944" s="144"/>
      <c r="P944" s="144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42"/>
      <c r="AB944" s="144"/>
    </row>
    <row r="945" ht="15.75" customHeight="1">
      <c r="C945" s="143"/>
      <c r="D945" s="144"/>
      <c r="I945" s="144"/>
      <c r="K945" s="144"/>
      <c r="M945" s="144"/>
      <c r="O945" s="144"/>
      <c r="P945" s="144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42"/>
      <c r="AB945" s="144"/>
    </row>
    <row r="946" ht="15.75" customHeight="1">
      <c r="C946" s="143"/>
      <c r="D946" s="144"/>
      <c r="I946" s="144"/>
      <c r="K946" s="144"/>
      <c r="M946" s="144"/>
      <c r="O946" s="144"/>
      <c r="P946" s="144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42"/>
      <c r="AB946" s="144"/>
    </row>
    <row r="947" ht="15.75" customHeight="1">
      <c r="C947" s="143"/>
      <c r="D947" s="144"/>
      <c r="I947" s="144"/>
      <c r="K947" s="144"/>
      <c r="M947" s="144"/>
      <c r="O947" s="144"/>
      <c r="P947" s="144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42"/>
      <c r="AB947" s="144"/>
    </row>
    <row r="948" ht="15.75" customHeight="1">
      <c r="C948" s="143"/>
      <c r="D948" s="144"/>
      <c r="I948" s="144"/>
      <c r="K948" s="144"/>
      <c r="M948" s="144"/>
      <c r="O948" s="144"/>
      <c r="P948" s="144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42"/>
      <c r="AB948" s="144"/>
    </row>
    <row r="949" ht="15.75" customHeight="1">
      <c r="C949" s="143"/>
      <c r="D949" s="144"/>
      <c r="I949" s="144"/>
      <c r="K949" s="144"/>
      <c r="M949" s="144"/>
      <c r="O949" s="144"/>
      <c r="P949" s="144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42"/>
      <c r="AB949" s="144"/>
    </row>
    <row r="950" ht="15.75" customHeight="1">
      <c r="C950" s="143"/>
      <c r="D950" s="144"/>
      <c r="I950" s="144"/>
      <c r="K950" s="144"/>
      <c r="M950" s="144"/>
      <c r="O950" s="144"/>
      <c r="P950" s="144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42"/>
      <c r="AB950" s="144"/>
    </row>
    <row r="951" ht="15.75" customHeight="1">
      <c r="C951" s="143"/>
      <c r="D951" s="144"/>
      <c r="I951" s="144"/>
      <c r="K951" s="144"/>
      <c r="M951" s="144"/>
      <c r="O951" s="144"/>
      <c r="P951" s="144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42"/>
      <c r="AB951" s="144"/>
    </row>
    <row r="952" ht="15.75" customHeight="1">
      <c r="C952" s="143"/>
      <c r="D952" s="144"/>
      <c r="I952" s="144"/>
      <c r="K952" s="144"/>
      <c r="M952" s="144"/>
      <c r="O952" s="144"/>
      <c r="P952" s="144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42"/>
      <c r="AB952" s="144"/>
    </row>
    <row r="953" ht="15.75" customHeight="1">
      <c r="C953" s="143"/>
      <c r="D953" s="144"/>
      <c r="I953" s="144"/>
      <c r="K953" s="144"/>
      <c r="M953" s="144"/>
      <c r="O953" s="144"/>
      <c r="P953" s="144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42"/>
      <c r="AB953" s="144"/>
    </row>
    <row r="954" ht="15.75" customHeight="1">
      <c r="C954" s="143"/>
      <c r="D954" s="144"/>
      <c r="I954" s="144"/>
      <c r="K954" s="144"/>
      <c r="M954" s="144"/>
      <c r="O954" s="144"/>
      <c r="P954" s="144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42"/>
      <c r="AB954" s="144"/>
    </row>
    <row r="955" ht="15.75" customHeight="1">
      <c r="C955" s="143"/>
      <c r="D955" s="144"/>
      <c r="I955" s="144"/>
      <c r="K955" s="144"/>
      <c r="M955" s="144"/>
      <c r="O955" s="144"/>
      <c r="P955" s="144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42"/>
      <c r="AB955" s="144"/>
    </row>
    <row r="956" ht="15.75" customHeight="1">
      <c r="C956" s="143"/>
      <c r="D956" s="144"/>
      <c r="I956" s="144"/>
      <c r="K956" s="144"/>
      <c r="M956" s="144"/>
      <c r="O956" s="144"/>
      <c r="P956" s="144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42"/>
      <c r="AB956" s="144"/>
    </row>
    <row r="957" ht="15.75" customHeight="1">
      <c r="C957" s="143"/>
      <c r="D957" s="144"/>
      <c r="I957" s="144"/>
      <c r="K957" s="144"/>
      <c r="M957" s="144"/>
      <c r="O957" s="144"/>
      <c r="P957" s="144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42"/>
      <c r="AB957" s="144"/>
    </row>
    <row r="958" ht="15.75" customHeight="1">
      <c r="C958" s="143"/>
      <c r="D958" s="144"/>
      <c r="I958" s="144"/>
      <c r="K958" s="144"/>
      <c r="M958" s="144"/>
      <c r="O958" s="144"/>
      <c r="P958" s="144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42"/>
      <c r="AB958" s="144"/>
    </row>
    <row r="959" ht="15.75" customHeight="1">
      <c r="C959" s="143"/>
      <c r="D959" s="144"/>
      <c r="I959" s="144"/>
      <c r="K959" s="144"/>
      <c r="M959" s="144"/>
      <c r="O959" s="144"/>
      <c r="P959" s="144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42"/>
      <c r="AB959" s="144"/>
    </row>
    <row r="960" ht="15.75" customHeight="1">
      <c r="C960" s="143"/>
      <c r="D960" s="144"/>
      <c r="I960" s="144"/>
      <c r="K960" s="144"/>
      <c r="M960" s="144"/>
      <c r="O960" s="144"/>
      <c r="P960" s="144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42"/>
      <c r="AB960" s="144"/>
    </row>
    <row r="961" ht="15.75" customHeight="1">
      <c r="C961" s="143"/>
      <c r="D961" s="144"/>
      <c r="I961" s="144"/>
      <c r="K961" s="144"/>
      <c r="M961" s="144"/>
      <c r="O961" s="144"/>
      <c r="P961" s="144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42"/>
      <c r="AB961" s="144"/>
    </row>
    <row r="962" ht="15.75" customHeight="1">
      <c r="C962" s="143"/>
      <c r="D962" s="144"/>
      <c r="I962" s="144"/>
      <c r="K962" s="144"/>
      <c r="M962" s="144"/>
      <c r="O962" s="144"/>
      <c r="P962" s="144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42"/>
      <c r="AB962" s="144"/>
    </row>
    <row r="963" ht="15.75" customHeight="1">
      <c r="C963" s="143"/>
      <c r="D963" s="144"/>
      <c r="I963" s="144"/>
      <c r="K963" s="144"/>
      <c r="M963" s="144"/>
      <c r="O963" s="144"/>
      <c r="P963" s="144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42"/>
      <c r="AB963" s="144"/>
    </row>
    <row r="964" ht="15.75" customHeight="1">
      <c r="C964" s="143"/>
      <c r="D964" s="144"/>
      <c r="I964" s="144"/>
      <c r="K964" s="144"/>
      <c r="M964" s="144"/>
      <c r="O964" s="144"/>
      <c r="P964" s="144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42"/>
      <c r="AB964" s="144"/>
    </row>
    <row r="965" ht="15.75" customHeight="1">
      <c r="C965" s="143"/>
      <c r="D965" s="144"/>
      <c r="I965" s="144"/>
      <c r="K965" s="144"/>
      <c r="M965" s="144"/>
      <c r="O965" s="144"/>
      <c r="P965" s="144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42"/>
      <c r="AB965" s="144"/>
    </row>
    <row r="966" ht="15.75" customHeight="1">
      <c r="C966" s="143"/>
      <c r="D966" s="144"/>
      <c r="I966" s="144"/>
      <c r="K966" s="144"/>
      <c r="M966" s="144"/>
      <c r="O966" s="144"/>
      <c r="P966" s="144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42"/>
      <c r="AB966" s="144"/>
    </row>
    <row r="967" ht="15.75" customHeight="1">
      <c r="C967" s="143"/>
      <c r="D967" s="144"/>
      <c r="I967" s="144"/>
      <c r="K967" s="144"/>
      <c r="M967" s="144"/>
      <c r="O967" s="144"/>
      <c r="P967" s="144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42"/>
      <c r="AB967" s="144"/>
    </row>
    <row r="968" ht="15.75" customHeight="1">
      <c r="C968" s="143"/>
      <c r="D968" s="144"/>
      <c r="I968" s="144"/>
      <c r="K968" s="144"/>
      <c r="M968" s="144"/>
      <c r="O968" s="144"/>
      <c r="P968" s="144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42"/>
      <c r="AB968" s="144"/>
    </row>
    <row r="969" ht="15.75" customHeight="1">
      <c r="C969" s="143"/>
      <c r="D969" s="144"/>
      <c r="I969" s="144"/>
      <c r="K969" s="144"/>
      <c r="M969" s="144"/>
      <c r="O969" s="144"/>
      <c r="P969" s="144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42"/>
      <c r="AB969" s="144"/>
    </row>
    <row r="970" ht="15.75" customHeight="1">
      <c r="C970" s="143"/>
      <c r="D970" s="144"/>
      <c r="I970" s="144"/>
      <c r="K970" s="144"/>
      <c r="M970" s="144"/>
      <c r="O970" s="144"/>
      <c r="P970" s="144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42"/>
      <c r="AB970" s="144"/>
    </row>
    <row r="971" ht="15.75" customHeight="1">
      <c r="C971" s="143"/>
      <c r="D971" s="144"/>
      <c r="I971" s="144"/>
      <c r="K971" s="144"/>
      <c r="M971" s="144"/>
      <c r="O971" s="144"/>
      <c r="P971" s="144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42"/>
      <c r="AB971" s="144"/>
    </row>
    <row r="972" ht="15.75" customHeight="1">
      <c r="C972" s="143"/>
      <c r="D972" s="144"/>
      <c r="I972" s="144"/>
      <c r="K972" s="144"/>
      <c r="M972" s="144"/>
      <c r="O972" s="144"/>
      <c r="P972" s="144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42"/>
      <c r="AB972" s="144"/>
    </row>
    <row r="973" ht="15.75" customHeight="1">
      <c r="C973" s="143"/>
      <c r="D973" s="144"/>
      <c r="I973" s="144"/>
      <c r="K973" s="144"/>
      <c r="M973" s="144"/>
      <c r="O973" s="144"/>
      <c r="P973" s="144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42"/>
      <c r="AB973" s="144"/>
    </row>
    <row r="974" ht="15.75" customHeight="1">
      <c r="C974" s="143"/>
      <c r="D974" s="144"/>
      <c r="I974" s="144"/>
      <c r="K974" s="144"/>
      <c r="M974" s="144"/>
      <c r="O974" s="144"/>
      <c r="P974" s="144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42"/>
      <c r="AB974" s="144"/>
    </row>
    <row r="975" ht="15.75" customHeight="1">
      <c r="C975" s="143"/>
      <c r="D975" s="144"/>
      <c r="I975" s="144"/>
      <c r="K975" s="144"/>
      <c r="M975" s="144"/>
      <c r="O975" s="144"/>
      <c r="P975" s="144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42"/>
      <c r="AB975" s="144"/>
    </row>
    <row r="976" ht="15.75" customHeight="1">
      <c r="C976" s="143"/>
      <c r="D976" s="144"/>
      <c r="I976" s="144"/>
      <c r="K976" s="144"/>
      <c r="M976" s="144"/>
      <c r="O976" s="144"/>
      <c r="P976" s="144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42"/>
      <c r="AB976" s="144"/>
    </row>
    <row r="977" ht="15.75" customHeight="1">
      <c r="C977" s="143"/>
      <c r="D977" s="144"/>
      <c r="I977" s="144"/>
      <c r="K977" s="144"/>
      <c r="M977" s="144"/>
      <c r="O977" s="144"/>
      <c r="P977" s="144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42"/>
      <c r="AB977" s="144"/>
    </row>
    <row r="978" ht="15.75" customHeight="1">
      <c r="C978" s="143"/>
      <c r="D978" s="144"/>
      <c r="I978" s="144"/>
      <c r="K978" s="144"/>
      <c r="M978" s="144"/>
      <c r="O978" s="144"/>
      <c r="P978" s="144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42"/>
      <c r="AB978" s="144"/>
    </row>
    <row r="979" ht="15.75" customHeight="1">
      <c r="C979" s="143"/>
      <c r="D979" s="144"/>
      <c r="I979" s="144"/>
      <c r="K979" s="144"/>
      <c r="M979" s="144"/>
      <c r="O979" s="144"/>
      <c r="P979" s="144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42"/>
      <c r="AB979" s="144"/>
    </row>
    <row r="980" ht="15.75" customHeight="1">
      <c r="C980" s="143"/>
      <c r="D980" s="144"/>
      <c r="I980" s="144"/>
      <c r="K980" s="144"/>
      <c r="M980" s="144"/>
      <c r="O980" s="144"/>
      <c r="P980" s="144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42"/>
      <c r="AB980" s="144"/>
    </row>
    <row r="981" ht="15.75" customHeight="1">
      <c r="C981" s="143"/>
      <c r="D981" s="144"/>
      <c r="I981" s="144"/>
      <c r="K981" s="144"/>
      <c r="M981" s="144"/>
      <c r="O981" s="144"/>
      <c r="P981" s="144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42"/>
      <c r="AB981" s="144"/>
    </row>
    <row r="982" ht="15.75" customHeight="1">
      <c r="C982" s="143"/>
      <c r="D982" s="144"/>
      <c r="I982" s="144"/>
      <c r="K982" s="144"/>
      <c r="M982" s="144"/>
      <c r="O982" s="144"/>
      <c r="P982" s="144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42"/>
      <c r="AB982" s="144"/>
    </row>
    <row r="983" ht="15.75" customHeight="1">
      <c r="C983" s="143"/>
      <c r="D983" s="144"/>
      <c r="I983" s="144"/>
      <c r="K983" s="144"/>
      <c r="M983" s="144"/>
      <c r="O983" s="144"/>
      <c r="P983" s="144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42"/>
      <c r="AB983" s="144"/>
    </row>
    <row r="984" ht="15.75" customHeight="1">
      <c r="C984" s="143"/>
      <c r="D984" s="144"/>
      <c r="I984" s="144"/>
      <c r="K984" s="144"/>
      <c r="M984" s="144"/>
      <c r="O984" s="144"/>
      <c r="P984" s="144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42"/>
      <c r="AB984" s="144"/>
    </row>
    <row r="985" ht="15.75" customHeight="1">
      <c r="C985" s="143"/>
      <c r="D985" s="144"/>
      <c r="I985" s="144"/>
      <c r="K985" s="144"/>
      <c r="M985" s="144"/>
      <c r="O985" s="144"/>
      <c r="P985" s="144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42"/>
      <c r="AB985" s="144"/>
    </row>
    <row r="986" ht="15.75" customHeight="1">
      <c r="C986" s="143"/>
      <c r="D986" s="144"/>
      <c r="I986" s="144"/>
      <c r="K986" s="144"/>
      <c r="M986" s="144"/>
      <c r="O986" s="144"/>
      <c r="P986" s="144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42"/>
      <c r="AB986" s="144"/>
    </row>
    <row r="987" ht="15.75" customHeight="1">
      <c r="C987" s="143"/>
      <c r="D987" s="144"/>
      <c r="I987" s="144"/>
      <c r="K987" s="144"/>
      <c r="M987" s="144"/>
      <c r="O987" s="144"/>
      <c r="P987" s="144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42"/>
      <c r="AB987" s="144"/>
    </row>
    <row r="988" ht="15.75" customHeight="1">
      <c r="C988" s="143"/>
      <c r="D988" s="144"/>
      <c r="I988" s="144"/>
      <c r="K988" s="144"/>
      <c r="M988" s="144"/>
      <c r="O988" s="144"/>
      <c r="P988" s="144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42"/>
      <c r="AB988" s="144"/>
    </row>
    <row r="989" ht="15.75" customHeight="1">
      <c r="C989" s="143"/>
      <c r="D989" s="144"/>
      <c r="I989" s="144"/>
      <c r="K989" s="144"/>
      <c r="M989" s="144"/>
      <c r="O989" s="144"/>
      <c r="P989" s="144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42"/>
      <c r="AB989" s="144"/>
    </row>
    <row r="990" ht="15.75" customHeight="1">
      <c r="C990" s="143"/>
      <c r="D990" s="144"/>
      <c r="I990" s="144"/>
      <c r="K990" s="144"/>
      <c r="M990" s="144"/>
      <c r="O990" s="144"/>
      <c r="P990" s="144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42"/>
      <c r="AB990" s="144"/>
    </row>
    <row r="991" ht="15.75" customHeight="1">
      <c r="C991" s="143"/>
      <c r="D991" s="144"/>
      <c r="I991" s="144"/>
      <c r="K991" s="144"/>
      <c r="M991" s="144"/>
      <c r="O991" s="144"/>
      <c r="P991" s="144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42"/>
      <c r="AB991" s="144"/>
    </row>
    <row r="992" ht="15.75" customHeight="1">
      <c r="C992" s="143"/>
      <c r="D992" s="144"/>
      <c r="I992" s="144"/>
      <c r="K992" s="144"/>
      <c r="M992" s="144"/>
      <c r="O992" s="144"/>
      <c r="P992" s="144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42"/>
      <c r="AB992" s="144"/>
    </row>
    <row r="993" ht="15.75" customHeight="1">
      <c r="C993" s="143"/>
      <c r="D993" s="144"/>
      <c r="I993" s="144"/>
      <c r="K993" s="144"/>
      <c r="M993" s="144"/>
      <c r="O993" s="144"/>
      <c r="P993" s="144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42"/>
      <c r="AB993" s="144"/>
    </row>
    <row r="994" ht="15.75" customHeight="1">
      <c r="C994" s="143"/>
      <c r="D994" s="144"/>
      <c r="I994" s="144"/>
      <c r="K994" s="144"/>
      <c r="M994" s="144"/>
      <c r="O994" s="144"/>
      <c r="P994" s="144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42"/>
      <c r="AB994" s="144"/>
    </row>
    <row r="995" ht="15.75" customHeight="1">
      <c r="C995" s="143"/>
      <c r="D995" s="144"/>
      <c r="I995" s="144"/>
      <c r="K995" s="144"/>
      <c r="M995" s="144"/>
      <c r="O995" s="144"/>
      <c r="P995" s="144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42"/>
      <c r="AB995" s="144"/>
    </row>
    <row r="996" ht="15.75" customHeight="1">
      <c r="C996" s="143"/>
      <c r="D996" s="144"/>
      <c r="I996" s="144"/>
      <c r="K996" s="144"/>
      <c r="M996" s="144"/>
      <c r="O996" s="144"/>
      <c r="P996" s="144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42"/>
      <c r="AB996" s="144"/>
    </row>
    <row r="997" ht="15.75" customHeight="1">
      <c r="C997" s="143"/>
      <c r="D997" s="144"/>
      <c r="I997" s="144"/>
      <c r="K997" s="144"/>
      <c r="M997" s="144"/>
      <c r="O997" s="144"/>
      <c r="P997" s="144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42"/>
      <c r="AB997" s="144"/>
    </row>
    <row r="998" ht="15.75" customHeight="1">
      <c r="C998" s="143"/>
      <c r="D998" s="144"/>
      <c r="I998" s="144"/>
      <c r="K998" s="144"/>
      <c r="M998" s="144"/>
      <c r="O998" s="144"/>
      <c r="P998" s="144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42"/>
      <c r="AB998" s="144"/>
    </row>
    <row r="999" ht="15.75" customHeight="1">
      <c r="C999" s="143"/>
      <c r="D999" s="144"/>
      <c r="I999" s="144"/>
      <c r="K999" s="144"/>
      <c r="M999" s="144"/>
      <c r="O999" s="144"/>
      <c r="P999" s="144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42"/>
      <c r="AB999" s="144"/>
    </row>
    <row r="1000" ht="15.75" customHeight="1">
      <c r="C1000" s="143"/>
      <c r="D1000" s="144"/>
      <c r="I1000" s="144"/>
      <c r="K1000" s="144"/>
      <c r="M1000" s="144"/>
      <c r="O1000" s="144"/>
      <c r="P1000" s="144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42"/>
      <c r="AB1000" s="144"/>
    </row>
    <row r="1001" ht="15.75" customHeight="1">
      <c r="C1001" s="143"/>
      <c r="D1001" s="144"/>
      <c r="I1001" s="144"/>
      <c r="K1001" s="144"/>
      <c r="M1001" s="144"/>
      <c r="O1001" s="144"/>
      <c r="P1001" s="144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42"/>
      <c r="AB1001" s="144"/>
    </row>
    <row r="1002" ht="15.75" customHeight="1">
      <c r="C1002" s="143"/>
      <c r="D1002" s="144"/>
      <c r="I1002" s="144"/>
      <c r="K1002" s="144"/>
      <c r="M1002" s="144"/>
      <c r="O1002" s="144"/>
      <c r="P1002" s="144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42"/>
      <c r="AB1002" s="144"/>
    </row>
    <row r="1003" ht="15.75" customHeight="1">
      <c r="C1003" s="143"/>
      <c r="D1003" s="144"/>
      <c r="I1003" s="144"/>
      <c r="K1003" s="144"/>
      <c r="M1003" s="144"/>
      <c r="O1003" s="144"/>
      <c r="P1003" s="144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42"/>
      <c r="AB1003" s="144"/>
    </row>
    <row r="1004" ht="15.75" customHeight="1">
      <c r="C1004" s="143"/>
      <c r="D1004" s="144"/>
      <c r="I1004" s="144"/>
      <c r="K1004" s="144"/>
      <c r="M1004" s="144"/>
      <c r="O1004" s="144"/>
      <c r="P1004" s="144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42"/>
      <c r="AB1004" s="144"/>
    </row>
    <row r="1005" ht="15.75" customHeight="1">
      <c r="C1005" s="143"/>
      <c r="D1005" s="144"/>
      <c r="I1005" s="144"/>
      <c r="K1005" s="144"/>
      <c r="M1005" s="144"/>
      <c r="O1005" s="144"/>
      <c r="P1005" s="144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42"/>
      <c r="AB1005" s="144"/>
    </row>
    <row r="1006" ht="15.75" customHeight="1">
      <c r="C1006" s="143"/>
      <c r="D1006" s="144"/>
      <c r="I1006" s="144"/>
      <c r="K1006" s="144"/>
      <c r="M1006" s="144"/>
      <c r="O1006" s="144"/>
      <c r="P1006" s="144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42"/>
      <c r="AB1006" s="144"/>
    </row>
    <row r="1007" ht="15.75" customHeight="1">
      <c r="C1007" s="143"/>
      <c r="D1007" s="144"/>
      <c r="I1007" s="144"/>
      <c r="K1007" s="144"/>
      <c r="M1007" s="144"/>
      <c r="O1007" s="144"/>
      <c r="P1007" s="144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42"/>
      <c r="AB1007" s="144"/>
    </row>
    <row r="1008" ht="15.75" customHeight="1">
      <c r="C1008" s="143"/>
      <c r="D1008" s="144"/>
      <c r="I1008" s="144"/>
      <c r="K1008" s="144"/>
      <c r="M1008" s="144"/>
      <c r="O1008" s="144"/>
      <c r="P1008" s="144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42"/>
      <c r="AB1008" s="144"/>
    </row>
    <row r="1009" ht="15.75" customHeight="1">
      <c r="C1009" s="143"/>
      <c r="D1009" s="144"/>
      <c r="I1009" s="144"/>
      <c r="K1009" s="144"/>
      <c r="M1009" s="144"/>
      <c r="O1009" s="144"/>
      <c r="P1009" s="144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42"/>
      <c r="AB1009" s="144"/>
    </row>
    <row r="1010" ht="15.75" customHeight="1">
      <c r="C1010" s="143"/>
      <c r="D1010" s="144"/>
      <c r="I1010" s="144"/>
      <c r="K1010" s="144"/>
      <c r="M1010" s="144"/>
      <c r="O1010" s="144"/>
      <c r="P1010" s="144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42"/>
      <c r="AB1010" s="144"/>
    </row>
    <row r="1011" ht="15.75" customHeight="1">
      <c r="C1011" s="143"/>
      <c r="D1011" s="144"/>
      <c r="I1011" s="144"/>
      <c r="K1011" s="144"/>
      <c r="M1011" s="144"/>
      <c r="O1011" s="144"/>
      <c r="P1011" s="144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42"/>
      <c r="AB1011" s="144"/>
    </row>
    <row r="1012" ht="15.75" customHeight="1">
      <c r="C1012" s="143"/>
      <c r="D1012" s="144"/>
      <c r="I1012" s="144"/>
      <c r="K1012" s="144"/>
      <c r="M1012" s="144"/>
      <c r="O1012" s="144"/>
      <c r="P1012" s="144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42"/>
      <c r="AB1012" s="144"/>
    </row>
    <row r="1013" ht="15.75" customHeight="1">
      <c r="C1013" s="143"/>
      <c r="D1013" s="144"/>
      <c r="I1013" s="144"/>
      <c r="K1013" s="144"/>
      <c r="M1013" s="144"/>
      <c r="O1013" s="144"/>
      <c r="P1013" s="144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42"/>
      <c r="AB1013" s="144"/>
    </row>
    <row r="1014" ht="15.75" customHeight="1">
      <c r="C1014" s="143"/>
      <c r="D1014" s="144"/>
      <c r="I1014" s="144"/>
      <c r="K1014" s="144"/>
      <c r="M1014" s="144"/>
      <c r="O1014" s="144"/>
      <c r="P1014" s="144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42"/>
      <c r="AB1014" s="144"/>
    </row>
    <row r="1015" ht="15.75" customHeight="1">
      <c r="C1015" s="143"/>
      <c r="D1015" s="144"/>
      <c r="I1015" s="144"/>
      <c r="K1015" s="144"/>
      <c r="M1015" s="144"/>
      <c r="O1015" s="144"/>
      <c r="P1015" s="144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42"/>
      <c r="AB1015" s="144"/>
    </row>
    <row r="1016" ht="15.75" customHeight="1">
      <c r="C1016" s="143"/>
      <c r="D1016" s="144"/>
      <c r="I1016" s="144"/>
      <c r="K1016" s="144"/>
      <c r="M1016" s="144"/>
      <c r="O1016" s="144"/>
      <c r="P1016" s="144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42"/>
      <c r="AB1016" s="144"/>
    </row>
    <row r="1017" ht="15.75" customHeight="1">
      <c r="C1017" s="143"/>
      <c r="D1017" s="144"/>
      <c r="I1017" s="144"/>
      <c r="K1017" s="144"/>
      <c r="M1017" s="144"/>
      <c r="O1017" s="144"/>
      <c r="P1017" s="144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42"/>
      <c r="AB1017" s="144"/>
    </row>
    <row r="1018" ht="15.75" customHeight="1">
      <c r="C1018" s="143"/>
      <c r="D1018" s="146"/>
      <c r="I1018" s="146"/>
      <c r="K1018" s="146"/>
      <c r="M1018" s="146"/>
      <c r="O1018" s="146"/>
      <c r="P1018" s="146"/>
      <c r="Q1018" s="18"/>
      <c r="R1018" s="39"/>
      <c r="S1018" s="39"/>
      <c r="T1018" s="39"/>
      <c r="U1018" s="39"/>
      <c r="V1018" s="39"/>
      <c r="W1018" s="18"/>
      <c r="X1018" s="18"/>
      <c r="Y1018" s="18"/>
      <c r="Z1018" s="18"/>
      <c r="AA1018" s="147"/>
      <c r="AB1018" s="146"/>
    </row>
  </sheetData>
  <mergeCells count="4">
    <mergeCell ref="A1:A2"/>
    <mergeCell ref="B1:B2"/>
    <mergeCell ref="F1:H1"/>
    <mergeCell ref="Q1:U1"/>
  </mergeCells>
  <printOptions/>
  <pageMargins bottom="0.75" footer="0.0" header="0.0" left="0.7" right="0.7" top="0.75"/>
  <pageSetup orientation="landscape"/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4" max="4" width="12.33"/>
    <col customWidth="1" min="12" max="12" width="19.44"/>
  </cols>
  <sheetData>
    <row r="3">
      <c r="D3" s="148"/>
    </row>
    <row r="5">
      <c r="L5" s="149" t="s">
        <v>1</v>
      </c>
      <c r="M5" s="150" t="s">
        <v>18</v>
      </c>
      <c r="N5" s="151" t="s">
        <v>19</v>
      </c>
      <c r="O5" s="152" t="s">
        <v>20</v>
      </c>
    </row>
    <row r="6">
      <c r="J6" s="153"/>
      <c r="K6" s="154"/>
      <c r="L6" s="153" t="s">
        <v>49</v>
      </c>
      <c r="M6" s="54">
        <v>4.0</v>
      </c>
      <c r="N6" s="54">
        <v>0.0</v>
      </c>
      <c r="O6" s="54">
        <v>130.0</v>
      </c>
    </row>
    <row r="7">
      <c r="J7" s="54"/>
      <c r="K7" s="154"/>
      <c r="L7" s="54" t="s">
        <v>50</v>
      </c>
      <c r="M7" s="155">
        <v>240.0</v>
      </c>
      <c r="N7" s="54">
        <v>310.0</v>
      </c>
      <c r="O7" s="54">
        <v>163.0</v>
      </c>
    </row>
    <row r="8">
      <c r="J8" s="156"/>
      <c r="K8" s="154"/>
      <c r="L8" s="156" t="s">
        <v>51</v>
      </c>
      <c r="M8" s="54">
        <v>32.0</v>
      </c>
      <c r="N8" s="54">
        <v>44.0</v>
      </c>
      <c r="O8" s="54">
        <v>14.0</v>
      </c>
    </row>
    <row r="9">
      <c r="J9" s="156"/>
      <c r="K9" s="154"/>
      <c r="L9" s="156" t="s">
        <v>52</v>
      </c>
      <c r="M9" s="54">
        <v>230.0</v>
      </c>
      <c r="N9" s="54">
        <v>72.0</v>
      </c>
      <c r="O9" s="54">
        <v>0.0</v>
      </c>
    </row>
    <row r="10">
      <c r="J10" s="156"/>
      <c r="K10" s="154"/>
      <c r="L10" s="156" t="s">
        <v>54</v>
      </c>
      <c r="M10" s="54">
        <v>226.0</v>
      </c>
      <c r="N10" s="54">
        <v>115.0</v>
      </c>
      <c r="O10" s="54">
        <v>0.0</v>
      </c>
    </row>
    <row r="11">
      <c r="J11" s="156"/>
      <c r="K11" s="154"/>
      <c r="L11" s="156" t="s">
        <v>58</v>
      </c>
      <c r="M11" s="54">
        <v>200.0</v>
      </c>
      <c r="N11" s="54">
        <v>0.0</v>
      </c>
      <c r="O11" s="54">
        <v>0.0</v>
      </c>
    </row>
    <row r="12">
      <c r="J12" s="156"/>
      <c r="K12" s="154"/>
      <c r="L12" s="156" t="s">
        <v>59</v>
      </c>
      <c r="M12" s="157">
        <v>120.0</v>
      </c>
      <c r="N12" s="157">
        <v>37.0</v>
      </c>
      <c r="O12" s="157">
        <v>0.0</v>
      </c>
    </row>
    <row r="13">
      <c r="J13" s="156"/>
      <c r="K13" s="154"/>
      <c r="L13" s="156" t="s">
        <v>61</v>
      </c>
      <c r="M13" s="157">
        <v>744.0</v>
      </c>
      <c r="N13" s="157">
        <v>201.0</v>
      </c>
      <c r="O13" s="157">
        <v>0.0</v>
      </c>
    </row>
    <row r="14">
      <c r="J14" s="156"/>
      <c r="K14" s="158"/>
      <c r="L14" s="156" t="s">
        <v>108</v>
      </c>
      <c r="M14" s="159">
        <f t="shared" ref="M14:O14" si="1">sum(M11:M13)</f>
        <v>1064</v>
      </c>
      <c r="N14" s="159">
        <f t="shared" si="1"/>
        <v>238</v>
      </c>
      <c r="O14" s="159">
        <f t="shared" si="1"/>
        <v>0</v>
      </c>
    </row>
    <row r="15">
      <c r="J15" s="156"/>
      <c r="K15" s="154"/>
      <c r="L15" s="156" t="s">
        <v>64</v>
      </c>
      <c r="M15" s="54">
        <v>168.0</v>
      </c>
      <c r="N15" s="54">
        <v>212.0</v>
      </c>
      <c r="O15" s="54">
        <v>52.0</v>
      </c>
    </row>
    <row r="16">
      <c r="J16" s="156"/>
      <c r="K16" s="154"/>
      <c r="L16" s="156" t="s">
        <v>69</v>
      </c>
      <c r="M16" s="54">
        <v>32.0</v>
      </c>
      <c r="N16" s="54">
        <v>8.0</v>
      </c>
      <c r="O16" s="54">
        <v>0.0</v>
      </c>
    </row>
    <row r="17">
      <c r="J17" s="160"/>
      <c r="K17" s="154"/>
      <c r="L17" s="160" t="s">
        <v>71</v>
      </c>
      <c r="M17" s="54">
        <v>34.0</v>
      </c>
      <c r="N17" s="54">
        <v>5.0</v>
      </c>
      <c r="O17" s="54">
        <v>2.0</v>
      </c>
    </row>
    <row r="18">
      <c r="J18" s="156"/>
      <c r="K18" s="154"/>
      <c r="L18" s="156" t="s">
        <v>73</v>
      </c>
      <c r="M18" s="54">
        <v>38.0</v>
      </c>
      <c r="N18" s="54">
        <v>34.0</v>
      </c>
      <c r="O18" s="54">
        <v>0.0</v>
      </c>
    </row>
    <row r="19">
      <c r="J19" s="161"/>
      <c r="K19" s="162"/>
      <c r="L19" s="161" t="s">
        <v>77</v>
      </c>
      <c r="M19" s="54">
        <v>30.0</v>
      </c>
      <c r="N19" s="54">
        <v>47.0</v>
      </c>
      <c r="O19" s="54">
        <v>0.0</v>
      </c>
    </row>
    <row r="20">
      <c r="J20" s="161"/>
      <c r="K20" s="154"/>
      <c r="L20" s="161" t="s">
        <v>78</v>
      </c>
      <c r="M20" s="54">
        <v>16.0</v>
      </c>
      <c r="N20" s="54">
        <v>107.0</v>
      </c>
      <c r="O20" s="54">
        <v>7.0</v>
      </c>
    </row>
    <row r="21">
      <c r="J21" s="161"/>
      <c r="K21" s="154"/>
      <c r="L21" s="161" t="s">
        <v>81</v>
      </c>
      <c r="M21" s="54">
        <v>26.0</v>
      </c>
      <c r="N21" s="54">
        <v>20.0</v>
      </c>
      <c r="O21" s="54">
        <v>0.0</v>
      </c>
    </row>
  </sheetData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2020-08-05T05:54:42Z</dcterms:created>
  <dc:creator>Microsoft Office User</dc:creator>
</cp:coreProperties>
</file>